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_rels/sheet11.xml.rels" ContentType="application/vnd.openxmlformats-package.relationships+xml"/>
  <Override PartName="/xl/worksheets/_rels/sheet5.xml.rels" ContentType="application/vnd.openxmlformats-package.relationships+xml"/>
  <Override PartName="/xl/worksheets/_rels/sheet10.xml.rels" ContentType="application/vnd.openxmlformats-package.relationships+xml"/>
  <Override PartName="/xl/worksheets/_rels/sheet9.xml.rels" ContentType="application/vnd.openxmlformats-package.relationships+xml"/>
  <Override PartName="/xl/worksheets/_rels/sheet8.xml.rels" ContentType="application/vnd.openxmlformats-package.relationships+xml"/>
  <Override PartName="/xl/worksheets/_rels/sheet3.xml.rels" ContentType="application/vnd.openxmlformats-package.relationships+xml"/>
  <Override PartName="/xl/worksheets/_rels/sheet12.xml.rels" ContentType="application/vnd.openxmlformats-package.relationships+xml"/>
  <Override PartName="/xl/worksheets/sheet9.xml" ContentType="application/vnd.openxmlformats-officedocument.spreadsheetml.worksheet+xml"/>
  <Override PartName="/xl/worksheets/sheet11.xml" ContentType="application/vnd.openxmlformats-officedocument.spreadsheetml.worksheet+xml"/>
  <Override PartName="/xl/worksheets/sheet6.xml" ContentType="application/vnd.openxmlformats-officedocument.spreadsheetml.worksheet+xml"/>
  <Override PartName="/xl/worksheets/sheet10.xml" ContentType="application/vnd.openxmlformats-officedocument.spreadsheetml.worksheet+xml"/>
  <Override PartName="/xl/worksheets/sheet5.xml" ContentType="application/vnd.openxmlformats-officedocument.spreadsheetml.worksheet+xml"/>
  <Override PartName="/xl/worksheets/sheet4.xml" ContentType="application/vnd.openxmlformats-officedocument.spreadsheetml.worksheet+xml"/>
  <Override PartName="/xl/worksheets/sheet3.xml" ContentType="application/vnd.openxmlformats-officedocument.spreadsheetml.worksheet+xml"/>
  <Override PartName="/xl/worksheets/sheet8.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7.xml" ContentType="application/vnd.openxmlformats-officedocument.spreadsheetml.worksheet+xml"/>
  <Override PartName="/xl/worksheets/sheet1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_rels/drawing6.xml.rels" ContentType="application/vnd.openxmlformats-package.relationships+xml"/>
  <Override PartName="/xl/drawings/_rels/drawing5.xml.rels" ContentType="application/vnd.openxmlformats-package.relationships+xml"/>
  <Override PartName="/xl/drawings/_rels/drawing4.xml.rels" ContentType="application/vnd.openxmlformats-package.relationships+xml"/>
  <Override PartName="/xl/drawings/_rels/drawing3.xml.rels" ContentType="application/vnd.openxmlformats-package.relationships+xml"/>
  <Override PartName="/xl/drawings/_rels/drawing2.xml.rels" ContentType="application/vnd.openxmlformats-package.relationships+xml"/>
  <Override PartName="/xl/drawings/_rels/drawing1.xml.rels" ContentType="application/vnd.openxmlformats-package.relationship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Executive Summary" sheetId="1" state="visible" r:id="rId3"/>
    <sheet name="By Rep - By Brand" sheetId="2" state="visible" r:id="rId4"/>
    <sheet name="Activity Log" sheetId="3" state="visible" r:id="rId5"/>
    <sheet name="Accounts Roster" sheetId="4" state="visible" r:id="rId6"/>
    <sheet name="Charts" sheetId="5" state="visible" r:id="rId7"/>
    <sheet name="Pipeline &amp; Next Steps" sheetId="6" state="visible" r:id="rId8"/>
    <sheet name="Custom Period" sheetId="7" state="visible" r:id="rId9"/>
    <sheet name="Brian" sheetId="8" state="visible" r:id="rId10"/>
    <sheet name="Chris" sheetId="9" state="visible" r:id="rId11"/>
    <sheet name="Jason" sheetId="10" state="visible" r:id="rId12"/>
    <sheet name="Sam" sheetId="11" state="visible" r:id="rId13"/>
    <sheet name="Travis" sheetId="12" state="visible" r:id="rId14"/>
    <sheet name="How To Use" sheetId="13" state="visible" r:id="rId15"/>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<sst xmlns="http://schemas.openxmlformats.org/spreadsheetml/2006/main" count="9948" uniqueCount="1302">
  <si>
    <t xml:space="preserve">Anonymous Supplier  |  FIELD SALES ACTIVITY RECAP</t>
  </si>
  <si>
    <t xml:space="preserve">Brand: All brands (1)  -  Reps: Brian Hein, Chris Mullowney, Jason Eggleston, Sam Anderson, Travis Joiner  -  Refreshed July 26, 2026  -  Source: Ruby Pro</t>
  </si>
  <si>
    <t xml:space="preserve">PERIOD:</t>
  </si>
  <si>
    <t xml:space="preserve">Last Month</t>
  </si>
  <si>
    <t xml:space="preserve">CHANNEL:</t>
  </si>
  <si>
    <t xml:space="preserve">All</t>
  </si>
  <si>
    <t xml:space="preserve">(Change C5 or F5 to filter - tiles + tables auto-update)</t>
  </si>
  <si>
    <t xml:space="preserve">CAMPAIGN SNAPSHOT (selected period + channel)</t>
  </si>
  <si>
    <t xml:space="preserve">Accounts</t>
  </si>
  <si>
    <t xml:space="preserve">Cases Sold</t>
  </si>
  <si>
    <t xml:space="preserve">PODs</t>
  </si>
  <si>
    <t xml:space="preserve">Displays</t>
  </si>
  <si>
    <t xml:space="preserve">Saved Accounts</t>
  </si>
  <si>
    <t xml:space="preserve">Tastings</t>
  </si>
  <si>
    <t xml:space="preserve">Menus</t>
  </si>
  <si>
    <t xml:space="preserve">Conversion %</t>
  </si>
  <si>
    <t xml:space="preserve">CHANNEL PERFORMANCE</t>
  </si>
  <si>
    <t xml:space="preserve">Channel</t>
  </si>
  <si>
    <t xml:space="preserve">Cases</t>
  </si>
  <si>
    <t xml:space="preserve">% of Total</t>
  </si>
  <si>
    <t xml:space="preserve">On-Premise</t>
  </si>
  <si>
    <t xml:space="preserve">Off-Premise</t>
  </si>
  <si>
    <t xml:space="preserve">TOTAL</t>
  </si>
  <si>
    <t xml:space="preserve">REP PERFORMANCE (selected period)</t>
  </si>
  <si>
    <t xml:space="preserve">Rep</t>
  </si>
  <si>
    <t xml:space="preserve">State</t>
  </si>
  <si>
    <t xml:space="preserve">Visits</t>
  </si>
  <si>
    <t xml:space="preserve">Saved</t>
  </si>
  <si>
    <t xml:space="preserve">New</t>
  </si>
  <si>
    <t xml:space="preserve">Brian Hein</t>
  </si>
  <si>
    <t xml:space="preserve">CO</t>
  </si>
  <si>
    <t xml:space="preserve">Chris Mullowney</t>
  </si>
  <si>
    <t xml:space="preserve">NJ</t>
  </si>
  <si>
    <t xml:space="preserve">Jason Eggleston</t>
  </si>
  <si>
    <t xml:space="preserve">Sam Anderson</t>
  </si>
  <si>
    <t xml:space="preserve">Travis Joiner</t>
  </si>
  <si>
    <t xml:space="preserve">FL</t>
  </si>
  <si>
    <t xml:space="preserve">WEEKLY ACTIVITY TREND</t>
  </si>
  <si>
    <t xml:space="preserve">Week</t>
  </si>
  <si>
    <t xml:space="preserve">Orders</t>
  </si>
  <si>
    <t xml:space="preserve">Wk 1</t>
  </si>
  <si>
    <t xml:space="preserve">Wk 2</t>
  </si>
  <si>
    <t xml:space="preserve">Wk 3</t>
  </si>
  <si>
    <t xml:space="preserve">Wk 4</t>
  </si>
  <si>
    <t xml:space="preserve">Wk 5</t>
  </si>
  <si>
    <t xml:space="preserve">KEY TAKEAWAYS &amp; INSIGHTS</t>
  </si>
  <si>
    <t xml:space="preserve">  -  231 pitches across 178 accounts this period - 5 closed orders moving 29 cases. Conversion sits at 2.8%.</t>
  </si>
  <si>
    <t xml:space="preserve">  -  Coverage spread across 3 rep; Brian Hein leads with 117 pitches.</t>
  </si>
  <si>
    <t xml:space="preserve">  -  173 opportunities flagged in-field but not yet closed - that's the warm money. Prioritize follow-up before they cool.</t>
  </si>
  <si>
    <t xml:space="preserve">  -  Pitch-to-case ratio ~8:1 - close-rate is the lever, not more doors.</t>
  </si>
  <si>
    <t xml:space="preserve">  -  Geographic footprint: CO (117), FL (86), NJ (28).</t>
  </si>
  <si>
    <t xml:space="preserve">CLOSED WINS THIS PERIOD</t>
  </si>
  <si>
    <t xml:space="preserve">  •  BUCKLEY DISCOUNT LIQUORS  ·  Brian Hein  ·  3 cases  ·  "Presented Anonymous Supplier to Todd. Said he will bring in all types. He will decided on the deal level"</t>
  </si>
  <si>
    <t xml:space="preserve">  •  Outback Liquors  ·  Brian Hein  ·  5 cases  ·  "Came o to follow up after purchase. Gave him shelf talkers and a poster."</t>
  </si>
  <si>
    <t xml:space="preserve">  •  WINERY LIQUORS  ·  Brian Hein  ·  3 cases  ·  "Followed up to make sure Jit ordered Anonymous Supplier. He did with delivery on Thursday"</t>
  </si>
  <si>
    <t xml:space="preserve">  •  TRAINOS WINE &amp; SPIRITS  ·  Chris Mullowney  ·  12 cases  ·  "Finally caught up with the new buyer Dino. I spoke to him and brian about the brand and we got a 12cs order"</t>
  </si>
  <si>
    <t xml:space="preserve">  •  LACEY LIQUORS  ·  Chris Mullowney  ·  6 cases  ·  "Stopped in to check on sales and give them shelf talkers.  Gave Kelly a sample of the 10mg to try at home also"</t>
  </si>
  <si>
    <t xml:space="preserve">TOP MARKETS</t>
  </si>
  <si>
    <t xml:space="preserve">Arvada (12)  ·  Orlando (10)  ·  Lakewood (10)  ·  Aurora (9)  ·  Highlands Ranch (8)</t>
  </si>
  <si>
    <t xml:space="preserve">CUSTOMER VOICE  —  sampled signals from rep notes</t>
  </si>
  <si>
    <t xml:space="preserve">  ★  Strong intent</t>
  </si>
  <si>
    <t xml:space="preserve">      •  "Followed up on Anonymous Supplier. She is now very interested. Need Ben to come in"  —  EUROPA WINE AND LIQUORS</t>
  </si>
  <si>
    <t xml:space="preserve">      •  "Presented Anonymous Supplier to Jun. he is very interested. Left him samples. Need Ben to follow up"  —  MEADOWS LIQUORS</t>
  </si>
  <si>
    <t xml:space="preserve">      •  "Stopped back in to follow up with TJ on Anonymous Supplier. He had left about 30 min earlier"  —  KEYSTONE LIQUORS</t>
  </si>
  <si>
    <t xml:space="preserve">  ▼  Pass / Not now</t>
  </si>
  <si>
    <t xml:space="preserve">      •  "Checked back in to see if they changed their mind on Anonymous Supplier. They are still not interested."  —  HILLTOP TAP HOUSE</t>
  </si>
  <si>
    <t xml:space="preserve">      •  "Presented Anonymous Supplier. Michelle was not interested."  —  LOS CARBONCITOS</t>
  </si>
  <si>
    <t xml:space="preserve">Generated July 26, 2026 from DIM field activity  ·  Frontline Beverage  ·  Sam Anderson</t>
  </si>
  <si>
    <t xml:space="preserve">Period</t>
  </si>
  <si>
    <t xml:space="preserve">Follow-Up</t>
  </si>
  <si>
    <t xml:space="preserve">On-Prem</t>
  </si>
  <si>
    <t xml:space="preserve">Off-Prem</t>
  </si>
  <si>
    <t xml:space="preserve">WTD</t>
  </si>
  <si>
    <t xml:space="preserve">Last Week</t>
  </si>
  <si>
    <t xml:space="preserve">MTD</t>
  </si>
  <si>
    <t xml:space="preserve">YTD</t>
  </si>
  <si>
    <t xml:space="preserve">(hidden lookup)</t>
  </si>
  <si>
    <t xml:space="preserve">BY REP - BY BRAND  (Last Month)</t>
  </si>
  <si>
    <t xml:space="preserve">Anonymous Supplier  -  Brands: Anonymous Supplier  -  each rep's supplier total, broken out per brand</t>
  </si>
  <si>
    <t xml:space="preserve">Rep / Brand</t>
  </si>
  <si>
    <t xml:space="preserve">    Anonymous Supplier</t>
  </si>
  <si>
    <t xml:space="preserve">Anonymous Supplier  |  COMPLETE ACTIVITY LOG (visit-grain)</t>
  </si>
  <si>
    <t xml:space="preserve">Brand: All brands (1)  -  Reps: Brian Hein, Chris Mullowney, Jason Eggleston, Sam Anderson, Travis Joiner  -  231 visit_recap appointments  -  Source: Ruby Pro per-account /api/appointments  -  Refreshed July 26, 2026   ·   Sample note: a few rows are enriched for illustration and photo links open live field images; a client report links each account's own dated photos.</t>
  </si>
  <si>
    <t xml:space="preserve">Date</t>
  </si>
  <si>
    <t xml:space="preserve">Account</t>
  </si>
  <si>
    <t xml:space="preserve">City</t>
  </si>
  <si>
    <t xml:space="preserve">Contact</t>
  </si>
  <si>
    <t xml:space="preserve">Order?</t>
  </si>
  <si>
    <t xml:space="preserve">Tasting?</t>
  </si>
  <si>
    <t xml:space="preserve">Cold Box</t>
  </si>
  <si>
    <t xml:space="preserve">Photo Link</t>
  </si>
  <si>
    <t xml:space="preserve">Visit Recap (rep-typed)</t>
  </si>
  <si>
    <t xml:space="preserve">2026-06-30</t>
  </si>
  <si>
    <t xml:space="preserve">GOOD SPIRITS</t>
  </si>
  <si>
    <t xml:space="preserve">Highlands Ranch</t>
  </si>
  <si>
    <t xml:space="preserve">Inder (Owner)</t>
  </si>
  <si>
    <t xml:space="preserve">—</t>
  </si>
  <si>
    <t xml:space="preserve">(no photo)</t>
  </si>
  <si>
    <t xml:space="preserve">Stopped and checked on inventory. They are good</t>
  </si>
  <si>
    <t xml:space="preserve">KEYSTONE LIQUORS</t>
  </si>
  <si>
    <t xml:space="preserve">Parker</t>
  </si>
  <si>
    <t xml:space="preserve">Tj (Owner)</t>
  </si>
  <si>
    <t xml:space="preserve">Spoke with TJ about Anonymous Supplier. Left him samples. He will ask his customer</t>
  </si>
  <si>
    <t xml:space="preserve">Outback Liquors</t>
  </si>
  <si>
    <t xml:space="preserve">Elizabeth</t>
  </si>
  <si>
    <t xml:space="preserve">Dane (Owner)</t>
  </si>
  <si>
    <t xml:space="preserve">YES</t>
  </si>
  <si>
    <t xml:space="preserve">View account photo</t>
  </si>
  <si>
    <t xml:space="preserve">Came o to follow up after purchase. Gave him shelf talkers and a poster.</t>
  </si>
  <si>
    <t xml:space="preserve">Elizabeth drive thru liquors</t>
  </si>
  <si>
    <t xml:space="preserve">Unspecified</t>
  </si>
  <si>
    <t xml:space="preserve">Arsh (Owner)</t>
  </si>
  <si>
    <t xml:space="preserve">Spoke with Arsh about Anonymous Supplier. Left her samples. Will have Miguel follow up.</t>
  </si>
  <si>
    <t xml:space="preserve">STROH RANCH WINE &amp; SPIRITS</t>
  </si>
  <si>
    <t xml:space="preserve">Stopped by to see if Jay was available. He was at another store. Need to follow up again</t>
  </si>
  <si>
    <t xml:space="preserve">BEVY'S LIQUOR WORLD</t>
  </si>
  <si>
    <t xml:space="preserve">James (Buyer)</t>
  </si>
  <si>
    <t xml:space="preserve">Stopped in to talk with James. He was backed up with sales reps</t>
  </si>
  <si>
    <t xml:space="preserve">2026-06-29</t>
  </si>
  <si>
    <t xml:space="preserve">Fully Loaded Sports Bar</t>
  </si>
  <si>
    <t xml:space="preserve">Winter Haven</t>
  </si>
  <si>
    <t xml:space="preserve">Cristen and Samantha</t>
  </si>
  <si>
    <t xml:space="preserve">NO interest still</t>
  </si>
  <si>
    <t xml:space="preserve">REVIVAL CLASSIC COCKTAILS</t>
  </si>
  <si>
    <t xml:space="preserve">Lakeland</t>
  </si>
  <si>
    <t xml:space="preserve">Alec (Manager)</t>
  </si>
  <si>
    <t xml:space="preserve">Still holding off. Angling for the weekend Farmers Market crowd</t>
  </si>
  <si>
    <t xml:space="preserve">NICK &amp; MOES</t>
  </si>
  <si>
    <t xml:space="preserve">Bradenton</t>
  </si>
  <si>
    <t xml:space="preserve">Crystal</t>
  </si>
  <si>
    <t xml:space="preserve">View shelf photo</t>
  </si>
  <si>
    <t xml:space="preserve">Samples left again as Crystal did not get the last ones</t>
  </si>
  <si>
    <t xml:space="preserve">EVEREST LIQUOR &amp; SMOKE HUB</t>
  </si>
  <si>
    <t xml:space="preserve">Prem</t>
  </si>
  <si>
    <t xml:space="preserve">Left samples with him to try over the weekend</t>
  </si>
  <si>
    <t xml:space="preserve">JOINERY LLC</t>
  </si>
  <si>
    <t xml:space="preserve">Full bar so hard ask. No THC at the moment</t>
  </si>
  <si>
    <t xml:space="preserve">JAY'S LIQUORS</t>
  </si>
  <si>
    <t xml:space="preserve">St. Cloud</t>
  </si>
  <si>
    <t xml:space="preserve">Part of liquor group. Introduction and hope for all stores to bring it in</t>
  </si>
  <si>
    <t xml:space="preserve">JAYS LIQUOR</t>
  </si>
  <si>
    <t xml:space="preserve">LIQUOR TWO</t>
  </si>
  <si>
    <t xml:space="preserve">Kissimmee</t>
  </si>
  <si>
    <t xml:space="preserve">Joe</t>
  </si>
  <si>
    <t xml:space="preserve">LIQOUR FIVE</t>
  </si>
  <si>
    <t xml:space="preserve">Haines City</t>
  </si>
  <si>
    <t xml:space="preserve">Jay</t>
  </si>
  <si>
    <t xml:space="preserve">BEVFLY WINE OUTLET</t>
  </si>
  <si>
    <t xml:space="preserve">Orlando</t>
  </si>
  <si>
    <t xml:space="preserve">Bobby (Owner)</t>
  </si>
  <si>
    <t xml:space="preserve">Opening two new locations. One is wine only so focus on Anonymous Supplier but no license yet to sell</t>
  </si>
  <si>
    <t xml:space="preserve">FRESCO CUCINA ITALIANA</t>
  </si>
  <si>
    <t xml:space="preserve">Achille</t>
  </si>
  <si>
    <t xml:space="preserve">No THC but opening new location so discussed it</t>
  </si>
  <si>
    <t xml:space="preserve">CORONA CIGAR COMPANY</t>
  </si>
  <si>
    <t xml:space="preserve">No THC at any locations</t>
  </si>
  <si>
    <t xml:space="preserve">SEABRA FOODS</t>
  </si>
  <si>
    <t xml:space="preserve">Jaldo</t>
  </si>
  <si>
    <t xml:space="preserve">Did not see thc brands at this location</t>
  </si>
  <si>
    <t xml:space="preserve">FIVE STAR LIQUOR AND WINE</t>
  </si>
  <si>
    <t xml:space="preserve">Longwood</t>
  </si>
  <si>
    <t xml:space="preserve">Sam</t>
  </si>
  <si>
    <t xml:space="preserve">Samples revisited. Sam just got back from trip so follow up next week</t>
  </si>
  <si>
    <t xml:space="preserve">GOOD POUR LONGWOOD</t>
  </si>
  <si>
    <t xml:space="preserve">Samples left again. Joe was flying out to Colorado next day so follow up next week</t>
  </si>
  <si>
    <t xml:space="preserve">GRILLS LAKESIDE</t>
  </si>
  <si>
    <t xml:space="preserve">No thc</t>
  </si>
  <si>
    <t xml:space="preserve">LIQUOR AT OVATION INC</t>
  </si>
  <si>
    <t xml:space="preserve">Davenport</t>
  </si>
  <si>
    <t xml:space="preserve">Jagir is looking over the portfolio</t>
  </si>
  <si>
    <t xml:space="preserve">POLITE PIG</t>
  </si>
  <si>
    <t xml:space="preserve">Dennise</t>
  </si>
  <si>
    <t xml:space="preserve">Brought up but no THC</t>
  </si>
  <si>
    <t xml:space="preserve">SPLITSVILLE</t>
  </si>
  <si>
    <t xml:space="preserve">Lake Buena Vista</t>
  </si>
  <si>
    <t xml:space="preserve">Aaron Sterner (GM)</t>
  </si>
  <si>
    <t xml:space="preserve">No THC</t>
  </si>
  <si>
    <t xml:space="preserve">2026-06-25</t>
  </si>
  <si>
    <t xml:space="preserve">FOXRIDGE DISCOUNT LIQUORS</t>
  </si>
  <si>
    <t xml:space="preserve">Centennial</t>
  </si>
  <si>
    <t xml:space="preserve">Mel (Owner)</t>
  </si>
  <si>
    <t xml:space="preserve">Came in to check on inventory. They still have enough but they said they are picking up. Put up a poster</t>
  </si>
  <si>
    <t xml:space="preserve">SUNSET GRILLE</t>
  </si>
  <si>
    <t xml:space="preserve">Robby Collins (Bar Mgr)</t>
  </si>
  <si>
    <t xml:space="preserve">View tasting photo</t>
  </si>
  <si>
    <t xml:space="preserve">Owner was not in. Talked to the bartender Mike. Left a sell sheet for the owner</t>
  </si>
  <si>
    <t xml:space="preserve">DAVIDSON'S BEER, WINE, &amp; SPIRITS 1</t>
  </si>
  <si>
    <t xml:space="preserve">Issam (Owner)</t>
  </si>
  <si>
    <t xml:space="preserve">Stopped in to check on stock. Put up some shelf tags. They redid the THC set.</t>
  </si>
  <si>
    <t xml:space="preserve">EUROPA WINE AND LIQUORS</t>
  </si>
  <si>
    <t xml:space="preserve">Jenny (Owner)</t>
  </si>
  <si>
    <t xml:space="preserve">Followed up on Anonymous Supplier. She is now very interested. Need Ben to come in</t>
  </si>
  <si>
    <t xml:space="preserve">MEADOWS LIQUORS</t>
  </si>
  <si>
    <t xml:space="preserve">Lone Tree</t>
  </si>
  <si>
    <t xml:space="preserve">Jun (Owner)</t>
  </si>
  <si>
    <t xml:space="preserve">Presented Anonymous Supplier to Jun. he is very interested. Left him samples. Need Ben to follow up</t>
  </si>
  <si>
    <t xml:space="preserve">THE 303 SPORTS GRILL LONE TREE</t>
  </si>
  <si>
    <t xml:space="preserve">Rick (GM)</t>
  </si>
  <si>
    <t xml:space="preserve">View menu photo</t>
  </si>
  <si>
    <t xml:space="preserve">Rick could not talk. He had a compressor freeze up and was working on thawing it out.</t>
  </si>
  <si>
    <t xml:space="preserve">CADDY SHACK CANTINA</t>
  </si>
  <si>
    <t xml:space="preserve">Leah (Owner)</t>
  </si>
  <si>
    <t xml:space="preserve">Talked with Leah about the upcoming tastings and gave her some posters</t>
  </si>
  <si>
    <t xml:space="preserve">2026-06-24</t>
  </si>
  <si>
    <t xml:space="preserve">Talked with Inder about how Anonymous Supplier is doing. He said it’s doing well. Put up cold box sticker and poster on the front door</t>
  </si>
  <si>
    <t xml:space="preserve">HIGHLANDS RANCH WINE &amp; SPIRITS</t>
  </si>
  <si>
    <t xml:space="preserve">Stopped back in to see if owner was there. He is working the night shift today. Left another sell sheet</t>
  </si>
  <si>
    <t xml:space="preserve">CUBA CUBA SANDWICHERIA</t>
  </si>
  <si>
    <t xml:space="preserve">Cody (Assistant GM)</t>
  </si>
  <si>
    <t xml:space="preserve">Made presentation to Cody. She was very interested in Anonymous Supplier. Left samples for her and the GM. Said she is going to email the owner as well. He has 5 locations.</t>
  </si>
  <si>
    <t xml:space="preserve">HIGHLANDS WINE SELLER</t>
  </si>
  <si>
    <t xml:space="preserve">Owner is Yanni</t>
  </si>
  <si>
    <t xml:space="preserve">Talked with Rob about Anonymous Supplier. He is interested in THC products but will not add a thing until after the remodel is complete. Said check back in a month or so.</t>
  </si>
  <si>
    <t xml:space="preserve">LINCOLN WINE AND SPIRITS</t>
  </si>
  <si>
    <t xml:space="preserve">Englewood</t>
  </si>
  <si>
    <t xml:space="preserve">Kevin (Owner)</t>
  </si>
  <si>
    <t xml:space="preserve">Checked on Anonymous Supplier inventory . He is getting close to ordering. Put up new shelf talker and poster on the front door.</t>
  </si>
  <si>
    <t xml:space="preserve">Stopped back in to follow up with TJ on Anonymous Supplier. He had left about 30 min earlier</t>
  </si>
  <si>
    <t xml:space="preserve">WILD YANKEE WINE &amp; SPIRITS</t>
  </si>
  <si>
    <t xml:space="preserve">Parish (Owner)</t>
  </si>
  <si>
    <t xml:space="preserve">Came in to stock Anonymous Supplier on the shelf. Put up shelf talkers and poster on the front door</t>
  </si>
  <si>
    <t xml:space="preserve">CLOCK TOWER GRILL</t>
  </si>
  <si>
    <t xml:space="preserve">Matt (Owner)</t>
  </si>
  <si>
    <t xml:space="preserve">Stopped in to follow up with Matt. He actually went to a Rockies game. Need to come back</t>
  </si>
  <si>
    <t xml:space="preserve">Stopped in to follow up with Rick. He is off on Wednesday. Need to come back</t>
  </si>
  <si>
    <t xml:space="preserve">2026-06-23</t>
  </si>
  <si>
    <t xml:space="preserve">MOLLY'S SPIRITS</t>
  </si>
  <si>
    <t xml:space="preserve">Lakeside</t>
  </si>
  <si>
    <t xml:space="preserve">Stopped in and no buyer was available. I left a sell with the front end mgr.</t>
  </si>
  <si>
    <t xml:space="preserve">LAKESIDE LIQUORS</t>
  </si>
  <si>
    <t xml:space="preserve">Wheat Ridge</t>
  </si>
  <si>
    <t xml:space="preserve">Dominic (main owner) (Owner)</t>
  </si>
  <si>
    <t xml:space="preserve">Dominic was not in. Left him a sell sheet</t>
  </si>
  <si>
    <t xml:space="preserve">APPLEJACK WINE &amp; SPIRITS AND APPLEJACK LIQUORS</t>
  </si>
  <si>
    <t xml:space="preserve">Jack (Liquor buyer)</t>
  </si>
  <si>
    <t xml:space="preserve">Anonymous Supplier has been moved to the endcap. They have  full shelves</t>
  </si>
  <si>
    <t xml:space="preserve">FRED'S LIQUOR</t>
  </si>
  <si>
    <t xml:space="preserve">Golden</t>
  </si>
  <si>
    <t xml:space="preserve">Mikala (Owner)</t>
  </si>
  <si>
    <t xml:space="preserve">Presented Anonymous Supplier. Left a sell sheet. Does not seem very interested. No other THC products</t>
  </si>
  <si>
    <t xml:space="preserve">Philnor</t>
  </si>
  <si>
    <t xml:space="preserve">Lakewood</t>
  </si>
  <si>
    <t xml:space="preserve">Josh (Owner)</t>
  </si>
  <si>
    <t xml:space="preserve">Talked with Josh about Anonymous Supplier. He is still looking for coolers</t>
  </si>
  <si>
    <t xml:space="preserve">MILE HIGH WINE AND SPIRITS</t>
  </si>
  <si>
    <t xml:space="preserve">Satvir (Owner)</t>
  </si>
  <si>
    <t xml:space="preserve">Checked in with Satvir to see how Anonymous Supplier is selling. He said it is doing decent so far!</t>
  </si>
  <si>
    <t xml:space="preserve">BELMAR CROSSING LIQUORS</t>
  </si>
  <si>
    <t xml:space="preserve">Teddy (Owner)</t>
  </si>
  <si>
    <t xml:space="preserve">Presented Anonymous Supplier to Teddy. Gave him a sell sheet and samples. Need Ben to follow up</t>
  </si>
  <si>
    <t xml:space="preserve">GIANT DISCOUNT LIQUOR</t>
  </si>
  <si>
    <t xml:space="preserve">Abraham Nuguesse (Owner)</t>
  </si>
  <si>
    <t xml:space="preserve">Stopped backs in to follow up with Abraham. He was on vacation . Need to come back</t>
  </si>
  <si>
    <t xml:space="preserve">2026-06-22</t>
  </si>
  <si>
    <t xml:space="preserve">TRAINOS WINE &amp; SPIRITS</t>
  </si>
  <si>
    <t xml:space="preserve">Voorhees Twp</t>
  </si>
  <si>
    <t xml:space="preserve">Brian (GM)</t>
  </si>
  <si>
    <t xml:space="preserve">Finally caught up with the new buyer Dino. I spoke to him and brian about the brand and we got a 12cs order</t>
  </si>
  <si>
    <t xml:space="preserve">MURPHY'S IN THE PINES</t>
  </si>
  <si>
    <t xml:space="preserve">Tabernacle Twp</t>
  </si>
  <si>
    <t xml:space="preserve">Jeff</t>
  </si>
  <si>
    <t xml:space="preserve">View cold box</t>
  </si>
  <si>
    <t xml:space="preserve">Told me old man Murphy does not believe in selling these types of products and while he is around they can't sell them</t>
  </si>
  <si>
    <t xml:space="preserve">TENAFLY FINE WINE &amp; SPIRITS INC</t>
  </si>
  <si>
    <t xml:space="preserve">Tenafly</t>
  </si>
  <si>
    <t xml:space="preserve">Jin</t>
  </si>
  <si>
    <t xml:space="preserve">View display</t>
  </si>
  <si>
    <t xml:space="preserve">Follow up visit and Jin said they were still ok. I told her that we now have 10mg of all flavors in case they want to focus on those and left her a 10mg sample</t>
  </si>
  <si>
    <t xml:space="preserve">BUYRITE OF OCEAN ACRES</t>
  </si>
  <si>
    <t xml:space="preserve">Manahawkin</t>
  </si>
  <si>
    <t xml:space="preserve">Left another sample with them to try and emphasized the kosher aspect as a point of differentiation. Figure if they can help convince Dora to allow her stores to bring it in</t>
  </si>
  <si>
    <t xml:space="preserve">LIQUOR LOFT</t>
  </si>
  <si>
    <t xml:space="preserve">Mt Holly</t>
  </si>
  <si>
    <t xml:space="preserve">Sanjid</t>
  </si>
  <si>
    <t xml:space="preserve">Finally caught Sanjid headed out to his car. Now that he can't sell high dose, he is adding more 10mg. Gave him a couple samples.  Need to check back</t>
  </si>
  <si>
    <t xml:space="preserve">TEANECK DISCOUNT LIQUOR LLC</t>
  </si>
  <si>
    <t xml:space="preserve">Teaneck</t>
  </si>
  <si>
    <t xml:space="preserve">Last time I was here they had just recently moved into the space. Jay is still on the fence about Anonymous Supplier. I left him a sample and will follow up in a week or so</t>
  </si>
  <si>
    <t xml:space="preserve">MADISON WINE CELLAR</t>
  </si>
  <si>
    <t xml:space="preserve">Madison</t>
  </si>
  <si>
    <t xml:space="preserve">Justin</t>
  </si>
  <si>
    <t xml:space="preserve">Justin still isn't sure he wants to add additional thc skus based on buying trends at his store.  If anything he said he would just do 10s</t>
  </si>
  <si>
    <t xml:space="preserve">2026-06-21</t>
  </si>
  <si>
    <t xml:space="preserve">BOB'S DISCOUNT LIQUOR &amp; CIGARETTE</t>
  </si>
  <si>
    <t xml:space="preserve">Leesburg</t>
  </si>
  <si>
    <t xml:space="preserve">Owner not in. Showed Brands to manager that day</t>
  </si>
  <si>
    <t xml:space="preserve">BROWNWOOD HOTEL &amp; SPA LLC</t>
  </si>
  <si>
    <t xml:space="preserve">The Villages</t>
  </si>
  <si>
    <t xml:space="preserve">Bev Mgr not in. Got card to email and follow up</t>
  </si>
  <si>
    <t xml:space="preserve">LIQUOR</t>
  </si>
  <si>
    <t xml:space="preserve">Groveland</t>
  </si>
  <si>
    <t xml:space="preserve">Owner just moved. Has interest but will hold off till better established</t>
  </si>
  <si>
    <t xml:space="preserve">CRAZY FISH BAR AND GRILL</t>
  </si>
  <si>
    <t xml:space="preserve">Lake Wales</t>
  </si>
  <si>
    <t xml:space="preserve">Dwayne (owner)</t>
  </si>
  <si>
    <t xml:space="preserve">no interest in other locations</t>
  </si>
  <si>
    <t xml:space="preserve">KINGS LIQUOR</t>
  </si>
  <si>
    <t xml:space="preserve">AJ</t>
  </si>
  <si>
    <t xml:space="preserve">Still working on expansion so it is a hold</t>
  </si>
  <si>
    <t xml:space="preserve">BRONSON LIQUORS</t>
  </si>
  <si>
    <t xml:space="preserve">Brian</t>
  </si>
  <si>
    <t xml:space="preserve">Still not adding THC to stores</t>
  </si>
  <si>
    <t xml:space="preserve">DTO LIQUOR &amp; MORE</t>
  </si>
  <si>
    <t xml:space="preserve">Follow up but owner is on vacation</t>
  </si>
  <si>
    <t xml:space="preserve">CYPRESS LIQUOR &amp; WINE</t>
  </si>
  <si>
    <t xml:space="preserve">Patricia</t>
  </si>
  <si>
    <t xml:space="preserve">Discussed Event with Anonymous Supplier samples on July 11th</t>
  </si>
  <si>
    <t xml:space="preserve">Debating but will not do this for a while if so</t>
  </si>
  <si>
    <t xml:space="preserve">SAGE COCKTAIL LOUNGE</t>
  </si>
  <si>
    <t xml:space="preserve">NO THC currently but owner is looking into it</t>
  </si>
  <si>
    <t xml:space="preserve">Jagir is sending this out to liquor group</t>
  </si>
  <si>
    <t xml:space="preserve">ASked to visit this as part of Ovation Liquor Group</t>
  </si>
  <si>
    <t xml:space="preserve">NICK &amp; MOES LIQUOR</t>
  </si>
  <si>
    <t xml:space="preserve">She is looking to add this. Waiting on answer</t>
  </si>
  <si>
    <t xml:space="preserve">Waiting for other 10mg to be available</t>
  </si>
  <si>
    <t xml:space="preserve">BACK 40 WINE CO</t>
  </si>
  <si>
    <t xml:space="preserve">Clermont</t>
  </si>
  <si>
    <t xml:space="preserve">Wesley</t>
  </si>
  <si>
    <t xml:space="preserve">Samples of 1mg left for feedback</t>
  </si>
  <si>
    <t xml:space="preserve">Still not doing any thc</t>
  </si>
  <si>
    <t xml:space="preserve">GOLDEN OX LIQUORS</t>
  </si>
  <si>
    <t xml:space="preserve">Guru</t>
  </si>
  <si>
    <t xml:space="preserve">This is a no</t>
  </si>
  <si>
    <t xml:space="preserve">GOOD POUR WINTER PARK</t>
  </si>
  <si>
    <t xml:space="preserve">Winter Park</t>
  </si>
  <si>
    <t xml:space="preserve">Jake</t>
  </si>
  <si>
    <t xml:space="preserve">Still working on group angle. Fully stocked on thc</t>
  </si>
  <si>
    <t xml:space="preserve">Possibly once other 10 mg are available</t>
  </si>
  <si>
    <t xml:space="preserve">SOUTHEAST LIQUOR</t>
  </si>
  <si>
    <t xml:space="preserve">Still holding off</t>
  </si>
  <si>
    <t xml:space="preserve">2026-06-18</t>
  </si>
  <si>
    <t xml:space="preserve">Stopped in to check on shelf stock and floor display</t>
  </si>
  <si>
    <t xml:space="preserve">Stopped back in to touch base with Rick. He was off today need to come back</t>
  </si>
  <si>
    <t xml:space="preserve">2026-06-17</t>
  </si>
  <si>
    <t xml:space="preserve">ARVADA WINE &amp; SPIRITS</t>
  </si>
  <si>
    <t xml:space="preserve">Arvada</t>
  </si>
  <si>
    <t xml:space="preserve">Vandna (Owner)</t>
  </si>
  <si>
    <t xml:space="preserve">Presented Anonymous Supplier to Manger on duty. Left him a sell sheet said he will talk with the owner.</t>
  </si>
  <si>
    <t xml:space="preserve">LTM LIQUORS</t>
  </si>
  <si>
    <t xml:space="preserve">The account was closed. Could not make a presentation.</t>
  </si>
  <si>
    <t xml:space="preserve">SUNSET LIQUOR STORE</t>
  </si>
  <si>
    <t xml:space="preserve">Westminster</t>
  </si>
  <si>
    <t xml:space="preserve">Jin (Owner)</t>
  </si>
  <si>
    <t xml:space="preserve">Presented Anonymous Supplier to Jin. He is interested but does not work with Colorado Craft currently</t>
  </si>
  <si>
    <t xml:space="preserve">SMOOTH LIQUOR STORE</t>
  </si>
  <si>
    <t xml:space="preserve">Kim (Owner)</t>
  </si>
  <si>
    <t xml:space="preserve">Presented Anonymous Supplier. Left sell sheet. Not sure if he understood what I was talking about</t>
  </si>
  <si>
    <t xml:space="preserve">BETTY JANE'S BEVERAGES</t>
  </si>
  <si>
    <t xml:space="preserve">Rip (Owner)</t>
  </si>
  <si>
    <t xml:space="preserve">Presented Anonymous Supplier. They currently don’t have any THC. Said he would talk with Austin.</t>
  </si>
  <si>
    <t xml:space="preserve">BOUT TIME PUB AND GRUB</t>
  </si>
  <si>
    <t xml:space="preserve">Melisa (Gm)</t>
  </si>
  <si>
    <t xml:space="preserve">Melisa was not available. Presented to Em the daytime bar tender. She was super excited about it and said she would pass on the info</t>
  </si>
  <si>
    <t xml:space="preserve">SHERIDAN'S LIQUOR</t>
  </si>
  <si>
    <t xml:space="preserve">Naz (Owner)</t>
  </si>
  <si>
    <t xml:space="preserve">Presented Anonymous Supplier to Naz and left him a sell sheet. Said he will talk with Austin</t>
  </si>
  <si>
    <t xml:space="preserve">LAGUARDIA LIQUORS</t>
  </si>
  <si>
    <t xml:space="preserve">James (Owner)</t>
  </si>
  <si>
    <t xml:space="preserve">Presented James Anonymous Supplier. Left him samples and a sell sheet. He is very interested. Does not currently work with Colorado Craft.</t>
  </si>
  <si>
    <t xml:space="preserve">3 S LIQUORS</t>
  </si>
  <si>
    <t xml:space="preserve">Deep (Owner)</t>
  </si>
  <si>
    <t xml:space="preserve">Presented Deep Anonymous Supplier. Left him samples and sell sheets. He is very interested. Will have Austin follow up.</t>
  </si>
  <si>
    <t xml:space="preserve">ROYAL LIQUOR</t>
  </si>
  <si>
    <t xml:space="preserve">Khan</t>
  </si>
  <si>
    <t xml:space="preserve">Presented Anonymous Supplier to Khans wife. Not sure she understood. Did not speak very good English.</t>
  </si>
  <si>
    <t xml:space="preserve">WADSWORTH LIQUOR</t>
  </si>
  <si>
    <t xml:space="preserve">Osama (Owner)</t>
  </si>
  <si>
    <t xml:space="preserve">Presented to manager on duty. She seemed interested so I left a sell sheet and samples.</t>
  </si>
  <si>
    <t xml:space="preserve">HILL TOP LIQUORS</t>
  </si>
  <si>
    <t xml:space="preserve">Sudir (Manager)</t>
  </si>
  <si>
    <t xml:space="preserve">Talked with Sudir about Anonymous Supplier he is interested. Will have Austin follow up.</t>
  </si>
  <si>
    <t xml:space="preserve">Sheridan</t>
  </si>
  <si>
    <t xml:space="preserve">Nicole (Owner Gm)</t>
  </si>
  <si>
    <t xml:space="preserve">Stopped in to flow up with Nicole. She was not in</t>
  </si>
  <si>
    <t xml:space="preserve">2026-06-16</t>
  </si>
  <si>
    <t xml:space="preserve">ABC DISCOUNT LIQUOR</t>
  </si>
  <si>
    <t xml:space="preserve">Denver</t>
  </si>
  <si>
    <t xml:space="preserve">Jolly (Owner)</t>
  </si>
  <si>
    <t xml:space="preserve">Stopped back in to see if they changed their mind on brining in Anonymous Supplier. They are still holding offf for now.</t>
  </si>
  <si>
    <t xml:space="preserve">BEAR VALLEY WINE &amp; SPIRITS</t>
  </si>
  <si>
    <t xml:space="preserve">Larry (Owner)</t>
  </si>
  <si>
    <t xml:space="preserve">Has all 3 flavors in the cold box. Looks like cucumber is selling well.</t>
  </si>
  <si>
    <t xml:space="preserve">(no recap text)</t>
  </si>
  <si>
    <t xml:space="preserve">K LIQUOR</t>
  </si>
  <si>
    <t xml:space="preserve">Aj (Owner)</t>
  </si>
  <si>
    <t xml:space="preserve">Presented Anonymous Supplier. They currently do not have any THC brands. An also owns Marshal liquors</t>
  </si>
  <si>
    <t xml:space="preserve">TOM &amp; JERRY'S LIQUOR STORE</t>
  </si>
  <si>
    <t xml:space="preserve">Lee (Owner)</t>
  </si>
  <si>
    <t xml:space="preserve">Lee was not in. Presented Anonymous Supplier to his wife. Left sell sheet. They do not have any THC items</t>
  </si>
  <si>
    <t xml:space="preserve">UNO MAS LIQUORS</t>
  </si>
  <si>
    <t xml:space="preserve">Andrew (Owner)</t>
  </si>
  <si>
    <t xml:space="preserve">Presented Anonymous Supplier to Andrew. Gave him samples and left sell sheet. He is interested. Need Ben to follow up</t>
  </si>
  <si>
    <t xml:space="preserve">WEST ALAMEDA LIQUORS</t>
  </si>
  <si>
    <t xml:space="preserve">Manjeet (Owner)</t>
  </si>
  <si>
    <t xml:space="preserve">Manet was not in. Presented Anonymous Supplier to the manager. Left a sell sheet for Manjeet</t>
  </si>
  <si>
    <t xml:space="preserve">Mad lemon has 2 facing in the cold box but is on close out. Offered him some free goods to keep us and maybe move cold box shelves</t>
  </si>
  <si>
    <t xml:space="preserve">Anonymous Supplier in cold box looks like cucumber is selling well.</t>
  </si>
  <si>
    <t xml:space="preserve">SHERIDAN FINE WINE &amp; SPIRITS</t>
  </si>
  <si>
    <t xml:space="preserve">Sabat (Owner)</t>
  </si>
  <si>
    <t xml:space="preserve">Presented Anonymous Supplier to Sabat. He is very interested. Will have Ben follow up. Left samples</t>
  </si>
  <si>
    <t xml:space="preserve">DEPEW LIQUOR</t>
  </si>
  <si>
    <t xml:space="preserve">Edgewater</t>
  </si>
  <si>
    <t xml:space="preserve">Presented Anonymous Supplier to Mr. Lee. He currently dose not have any THC left him a sell sheet</t>
  </si>
  <si>
    <t xml:space="preserve">MARSHALL LIQUORS</t>
  </si>
  <si>
    <t xml:space="preserve">A was not available. Spoke with counter help about Anonymous Supplier. Left a sell sheet for Aj</t>
  </si>
  <si>
    <t xml:space="preserve">BERKELEY VILLAGE DISCOUNT LIQUORS</t>
  </si>
  <si>
    <t xml:space="preserve">Ruby (Gm)</t>
  </si>
  <si>
    <t xml:space="preserve">Ruby is the GM and makes the decisions on new products. Present Anonymous Supplier to the Assistant mgr. Left him a sell sheet. He is very intetested</t>
  </si>
  <si>
    <t xml:space="preserve">MOUNTAIN VIEW LIQUOR</t>
  </si>
  <si>
    <t xml:space="preserve">Mountain View</t>
  </si>
  <si>
    <t xml:space="preserve">Tess (Owner)</t>
  </si>
  <si>
    <t xml:space="preserve">Yes had run to the bank and the Costco. I left a Anonymous Supplier sell sheet for him</t>
  </si>
  <si>
    <t xml:space="preserve">2026-06-15</t>
  </si>
  <si>
    <t xml:space="preserve">CLASSIC WINE AND LIQUOR</t>
  </si>
  <si>
    <t xml:space="preserve">Wrightstown</t>
  </si>
  <si>
    <t xml:space="preserve">Priya</t>
  </si>
  <si>
    <t xml:space="preserve">Is interested in Anonymous Supplier for this and her other store on rt9. Would want a tasting set for each store if she bought. Told me to speak to her son and if he wanted to order than she would too</t>
  </si>
  <si>
    <t xml:space="preserve">WEST CREEK LIQUORS</t>
  </si>
  <si>
    <t xml:space="preserve">West Creek</t>
  </si>
  <si>
    <t xml:space="preserve">Sager</t>
  </si>
  <si>
    <t xml:space="preserve">Sager wasn't around but spoke with his mod to let him know Sager's mother is interested if he says yes. left him a 10mg sample to try and gave one to the mgr also</t>
  </si>
  <si>
    <t xml:space="preserve">N/A</t>
  </si>
  <si>
    <t xml:space="preserve">Monroe</t>
  </si>
  <si>
    <t xml:space="preserve">Have been here a couple times and they still aren't sold. they aren't sure they want to add additional thc brands at this point. offered a tasting and they said to follow up once we had no dose</t>
  </si>
  <si>
    <t xml:space="preserve">GLORYS LIQUORS LLC</t>
  </si>
  <si>
    <t xml:space="preserve">Jackson</t>
  </si>
  <si>
    <t xml:space="preserve">Ian</t>
  </si>
  <si>
    <t xml:space="preserve">Ordered 1cs each of the 10mg and wants a tasting as soon as we have no dose. Tim set up a display for them</t>
  </si>
  <si>
    <t xml:space="preserve">WRIGHTSTOWN LIQUORS</t>
  </si>
  <si>
    <t xml:space="preserve">Rani</t>
  </si>
  <si>
    <t xml:space="preserve">Was originally told they have enough thc skus, but once I told her that Anonymous Supplier was the only kosher certified thc bev on the market she said that Rani may be interested and to stop back on a Mon or Thurs</t>
  </si>
  <si>
    <t xml:space="preserve">NINOS PACKAGE STORE</t>
  </si>
  <si>
    <t xml:space="preserve">Cookstown</t>
  </si>
  <si>
    <t xml:space="preserve">Nino</t>
  </si>
  <si>
    <t xml:space="preserve">Nino said he doesn't really sell a lot of thc bev because the soldiers on the base mainly just buy booze and those are his main customers.</t>
  </si>
  <si>
    <t xml:space="preserve">THE WINE LIST OF SUMMIT</t>
  </si>
  <si>
    <t xml:space="preserve">Summit</t>
  </si>
  <si>
    <t xml:space="preserve">Luis</t>
  </si>
  <si>
    <t xml:space="preserve">Spoke to Ivan who said that all buying decisions would have to go through Luis. I left samples and he told me to come back Mon or Tues</t>
  </si>
  <si>
    <t xml:space="preserve">TUCKERTON LIQUORS AND WINE SHOP</t>
  </si>
  <si>
    <t xml:space="preserve">Tuckerton</t>
  </si>
  <si>
    <t xml:space="preserve">Dill</t>
  </si>
  <si>
    <t xml:space="preserve">Said they are doing pretty well with thc brands even after the 10mg ruling.  He thinks the owner would probably be willing to add additional skus but it isn't his call.</t>
  </si>
  <si>
    <t xml:space="preserve">SPIRITS UNLIMITED</t>
  </si>
  <si>
    <t xml:space="preserve">Forked River</t>
  </si>
  <si>
    <t xml:space="preserve">Dan</t>
  </si>
  <si>
    <t xml:space="preserve">Stopped in after I got word that they are allowed to sell 10mg without 2 servings again. However, Dan said they are still on a buying freeze</t>
  </si>
  <si>
    <t xml:space="preserve">LANG'S LIQUOR</t>
  </si>
  <si>
    <t xml:space="preserve">Ship Bottom</t>
  </si>
  <si>
    <t xml:space="preserve">Harsh</t>
  </si>
  <si>
    <t xml:space="preserve">Did an in store tasting here on 6/13.  They are selling as singles for $8.99.  Sold 12 cans. I told them they really need to reduce their price if they want to sell any type of volume and Harsh said they were going to do a price reduction in July</t>
  </si>
  <si>
    <t xml:space="preserve">NEPTUNE WINES &amp; LIQUORS</t>
  </si>
  <si>
    <t xml:space="preserve">Harvey Cedars</t>
  </si>
  <si>
    <t xml:space="preserve">Robert</t>
  </si>
  <si>
    <t xml:space="preserve">Luis said he may be interested, but that it would be best to catch robert earlier in the day early in the week. Left him a couple of samples to pass along</t>
  </si>
  <si>
    <t xml:space="preserve">WINEWORKS</t>
  </si>
  <si>
    <t xml:space="preserve">Evesham Twp</t>
  </si>
  <si>
    <t xml:space="preserve">Raf</t>
  </si>
  <si>
    <t xml:space="preserve">Dom is no longer with the store and Raf told me to give him a week or 2 to get things settled. I know Tim has stopped there too and I offered a tasting for when they bring us in</t>
  </si>
  <si>
    <t xml:space="preserve">BRICK LIQUORS INC</t>
  </si>
  <si>
    <t xml:space="preserve">Brick</t>
  </si>
  <si>
    <t xml:space="preserve">Joe isn't sure what his company wants to do with thc drinks right now I left him a sample and he said he would let me know when he had an answer</t>
  </si>
  <si>
    <t xml:space="preserve">LACEY LIQUORS</t>
  </si>
  <si>
    <t xml:space="preserve">Lacey Twp</t>
  </si>
  <si>
    <t xml:space="preserve">Kelly (Mgr)</t>
  </si>
  <si>
    <t xml:space="preserve">Stopped in to check on sales and give them shelf talkers.  Gave Kelly a sample of the 10mg to try at home also</t>
  </si>
  <si>
    <t xml:space="preserve">FRITZIES LIQUOR</t>
  </si>
  <si>
    <t xml:space="preserve">Long Beach Township</t>
  </si>
  <si>
    <t xml:space="preserve">Darmie (Owner)</t>
  </si>
  <si>
    <t xml:space="preserve">Follow up from last visit. She said she is still not ready to buy. I told her Langs is doing well with it so if she wants to buy I would set up a tasting</t>
  </si>
  <si>
    <t xml:space="preserve">BENASH LIQUORS</t>
  </si>
  <si>
    <t xml:space="preserve">Cherry Hill</t>
  </si>
  <si>
    <t xml:space="preserve">Bill</t>
  </si>
  <si>
    <t xml:space="preserve">Still trying to get in here. Offered Bill a tasting and he said he doesn't really do them. Told us to stop back once we had a wholesaler and he would buy</t>
  </si>
  <si>
    <t xml:space="preserve">COOKS LIQUOR</t>
  </si>
  <si>
    <t xml:space="preserve">Westmont</t>
  </si>
  <si>
    <t xml:space="preserve">Raj</t>
  </si>
  <si>
    <t xml:space="preserve">Tasted his managers on Anonymous Supplier a few times and they loved it. Gave Raj a sample to take home. He still is holding out</t>
  </si>
  <si>
    <t xml:space="preserve">MAGNOLIA BAR &amp; PACKAGE</t>
  </si>
  <si>
    <t xml:space="preserve">Pemberton</t>
  </si>
  <si>
    <t xml:space="preserve">This place is in the middle of the woods and they are still selling thc products so I figured I would check back to see if they would take us in. The bartender said she thinks they are just selling through what they have and calling it quits, but I could stop at their other spot and ask the owner. Not really worth the time</t>
  </si>
  <si>
    <t xml:space="preserve">BOTTLE REPUBLIC</t>
  </si>
  <si>
    <t xml:space="preserve">Franklin Park</t>
  </si>
  <si>
    <t xml:space="preserve">Drew</t>
  </si>
  <si>
    <t xml:space="preserve">Spoke to Nick who said he wasn't really sure what their plan was with thc but I left a sample and he said to stop back earlier in the day on a mon tues or wed</t>
  </si>
  <si>
    <t xml:space="preserve">FORKED RIVER WINE &amp; SPIRITS</t>
  </si>
  <si>
    <t xml:space="preserve">Lacey</t>
  </si>
  <si>
    <t xml:space="preserve">Terry</t>
  </si>
  <si>
    <t xml:space="preserve">Terry wasn't available so I gave courtney the pitch.  She didn't really seem to care about the kosher aspect but said she would try the samples and let me know.  Left a cucumber for Terry</t>
  </si>
  <si>
    <t xml:space="preserve">2026-06-11</t>
  </si>
  <si>
    <t xml:space="preserve">Still non-commit</t>
  </si>
  <si>
    <t xml:space="preserve">Joe has samples of all 1mg. Expect a decision next week</t>
  </si>
  <si>
    <t xml:space="preserve">GRILLS SEAFOOD DECK &amp; TIKI BAR</t>
  </si>
  <si>
    <t xml:space="preserve">Cape Canaveral</t>
  </si>
  <si>
    <t xml:space="preserve">No THC at this time</t>
  </si>
  <si>
    <t xml:space="preserve">Sam wants to discuss after his bourbon trio in 2 weeks</t>
  </si>
  <si>
    <t xml:space="preserve">ROCK &amp; BREWS-ORLANDO</t>
  </si>
  <si>
    <t xml:space="preserve">NO THC</t>
  </si>
  <si>
    <t xml:space="preserve">ROCK &amp; BREWS</t>
  </si>
  <si>
    <t xml:space="preserve">Oviedo</t>
  </si>
  <si>
    <t xml:space="preserve">Tavo</t>
  </si>
  <si>
    <t xml:space="preserve">No Answer Yet</t>
  </si>
  <si>
    <t xml:space="preserve">Dropped off poster and discussed upcoming event</t>
  </si>
  <si>
    <t xml:space="preserve">Decision Maker not in Follow up</t>
  </si>
  <si>
    <t xml:space="preserve">SKI BEACH BAR &amp; GRILL</t>
  </si>
  <si>
    <t xml:space="preserve">KALUA HALE BEACH BAR</t>
  </si>
  <si>
    <t xml:space="preserve">Tavares</t>
  </si>
  <si>
    <t xml:space="preserve">BLESS WINE &amp; SPIRITS</t>
  </si>
  <si>
    <t xml:space="preserve">LIQUOR LAND</t>
  </si>
  <si>
    <t xml:space="preserve">Middleburg</t>
  </si>
  <si>
    <t xml:space="preserve">Narinda (owner)</t>
  </si>
  <si>
    <t xml:space="preserve">No thc yet but looking to get license</t>
  </si>
  <si>
    <t xml:space="preserve">Process of expanding so opp in 2 weeks to follow up</t>
  </si>
  <si>
    <t xml:space="preserve">WHOLE ENCHILADA FRESH MEXICAN GRILL AND BAR</t>
  </si>
  <si>
    <t xml:space="preserve">Winter Garden</t>
  </si>
  <si>
    <t xml:space="preserve">Xander</t>
  </si>
  <si>
    <t xml:space="preserve">No thc at this time</t>
  </si>
  <si>
    <t xml:space="preserve">IMPERIAL AT WASHBURN IMPORTS</t>
  </si>
  <si>
    <t xml:space="preserve">Manager not in. they are not using thc at this time</t>
  </si>
  <si>
    <t xml:space="preserve">The Imperial on Park</t>
  </si>
  <si>
    <t xml:space="preserve">No Thc at this time</t>
  </si>
  <si>
    <t xml:space="preserve">AIRPORT LIQUOR</t>
  </si>
  <si>
    <t xml:space="preserve">Nisrine</t>
  </si>
  <si>
    <t xml:space="preserve">No update on thc. Ownership is applying for license</t>
  </si>
  <si>
    <t xml:space="preserve">LITTLETON DISCOUNT LIQUORS</t>
  </si>
  <si>
    <t xml:space="preserve">Littleton</t>
  </si>
  <si>
    <t xml:space="preserve">Mimal (Manager)</t>
  </si>
  <si>
    <t xml:space="preserve">Ray the owner was not in. Spoke with animal the mgr about Anonymous Supplier. Left him a sell sheet to pass onto Raj</t>
  </si>
  <si>
    <t xml:space="preserve">THOROBRED LIQUORS</t>
  </si>
  <si>
    <t xml:space="preserve">Chang (Owner)</t>
  </si>
  <si>
    <t xml:space="preserve">Presented Jamie Anonymous Supplier. They do not carry any THC brands currently. Will have Ben follow up.</t>
  </si>
  <si>
    <t xml:space="preserve">Presented Anonymous Supplier to Nicole. She is interested. Left samples will follow with her. She started to get slammed due to World Cup Mexico match</t>
  </si>
  <si>
    <t xml:space="preserve">Harvey Park Liquor</t>
  </si>
  <si>
    <t xml:space="preserve">Amrita (Owner)</t>
  </si>
  <si>
    <t xml:space="preserve">Presented Anonymous Supplier. They do not carry any THC brands currently. They will think about it.</t>
  </si>
  <si>
    <t xml:space="preserve">Mousa Wine &amp; Spirits</t>
  </si>
  <si>
    <t xml:space="preserve">Fadi (Owner)</t>
  </si>
  <si>
    <t xml:space="preserve">Fadi was not in. Spoke with Adam a manager. They currently do not carry any THC. Left sell sheet for Fadi. He has 3 stores total</t>
  </si>
  <si>
    <t xml:space="preserve">PATIO LIQUOR</t>
  </si>
  <si>
    <t xml:space="preserve">Tahel (Owner)</t>
  </si>
  <si>
    <t xml:space="preserve">Presented Tahel Anonymous Supplier. They currently do not carry any THC items. Will talk with her husband about it . They also own Mountain View Liquors</t>
  </si>
  <si>
    <t xml:space="preserve">WEST EVANS LIQUOR</t>
  </si>
  <si>
    <t xml:space="preserve">Joseph (Owner)</t>
  </si>
  <si>
    <t xml:space="preserve">Joseph just went to the bank. Left a sell sheet for him to look at. Will have Ben follow up</t>
  </si>
  <si>
    <t xml:space="preserve">2026-06-10</t>
  </si>
  <si>
    <t xml:space="preserve">Was finally able to catch The owner TJ in the store. Presented Anonymous Supplier to him. He does not carry any THC items yet. Said he would display the sell sheet to see if his customers would have any interest. Will have Miguel follow up.</t>
  </si>
  <si>
    <t xml:space="preserve">Dane committed to buying 4cs + 1cs NC</t>
  </si>
  <si>
    <t xml:space="preserve">The account is not open yet. Need to come back</t>
  </si>
  <si>
    <t xml:space="preserve">FRANKTOWN LIQUORS</t>
  </si>
  <si>
    <t xml:space="preserve">Franktown</t>
  </si>
  <si>
    <t xml:space="preserve">Spoke with owner about Anonymous Supplier. Not sure she understood what the product is. Will have Miguel follow up</t>
  </si>
  <si>
    <t xml:space="preserve">TAKODA TAVERN</t>
  </si>
  <si>
    <t xml:space="preserve">The account was busy. Spoke with bartender briefly . Left a sell sheet for buyer</t>
  </si>
  <si>
    <t xml:space="preserve">SCISSORS &amp; SCOTCH</t>
  </si>
  <si>
    <t xml:space="preserve">Spoke with Allie about Anonymous Supplier. Left her a sell sheet. Said she will talk with the franchise owner</t>
  </si>
  <si>
    <t xml:space="preserve">HILLTOP LIQUORS</t>
  </si>
  <si>
    <t xml:space="preserve">Presented Anonymous Supplier. He was very interested as he has a few THC beverages currently. Will have Miguel follow up</t>
  </si>
  <si>
    <t xml:space="preserve">HILLTOP TAP HOUSE</t>
  </si>
  <si>
    <t xml:space="preserve">Kerry (Mgr)</t>
  </si>
  <si>
    <t xml:space="preserve">Checked back in to see if they changed their mind on Anonymous Supplier. They are still not interested.</t>
  </si>
  <si>
    <t xml:space="preserve">Parish is doing a 4cs + 1cs nc on Anonymous Supplier</t>
  </si>
  <si>
    <t xml:space="preserve">Jay was not available. Spoke with counter help about Anonymous Supplier. Gave him a sell sheet to give to Jay</t>
  </si>
  <si>
    <t xml:space="preserve">2026-06-09</t>
  </si>
  <si>
    <t xml:space="preserve">IT'S BROTHERS EST. 1967</t>
  </si>
  <si>
    <t xml:space="preserve">Ryan (Manager)</t>
  </si>
  <si>
    <t xml:space="preserve">Presented Anonymous Supplier. Left him sell sheet and samples. Not sure about THC. Will talk with his GM. Will let me know</t>
  </si>
  <si>
    <t xml:space="preserve">LOS CARBONCITOS</t>
  </si>
  <si>
    <t xml:space="preserve">Michelle (Beverage MGR)</t>
  </si>
  <si>
    <t xml:space="preserve">Presented Anonymous Supplier. Michelle was not interested.</t>
  </si>
  <si>
    <t xml:space="preserve">WILLOW CREEK WINE &amp; SPIRITS</t>
  </si>
  <si>
    <t xml:space="preserve">Amy (Mikes wife) (Owners wife)</t>
  </si>
  <si>
    <t xml:space="preserve">Presented Anonymous Supplier to Amy. She is very interested and will talk with her husband</t>
  </si>
  <si>
    <t xml:space="preserve">PAPA'S PUBLIC HOUSE</t>
  </si>
  <si>
    <t xml:space="preserve">Talked to Steve the Bat Tender. Left him sell sheets on Anonymous Supplier. Said he will pass it on to the owner.</t>
  </si>
  <si>
    <t xml:space="preserve">DENVER BISCUIT COMPANY / LIGHTS OUT BURGER</t>
  </si>
  <si>
    <t xml:space="preserve">Erika (Bar Manager)</t>
  </si>
  <si>
    <t xml:space="preserve">Beverage manager was not in. Spoke with Cindy mgr on duty. Left sell sheet for Anonymous Supplier. She was not sure about Anonymous Supplier.</t>
  </si>
  <si>
    <t xml:space="preserve">GOLF HAUS</t>
  </si>
  <si>
    <t xml:space="preserve">Mark and Jennifer (Owners)</t>
  </si>
  <si>
    <t xml:space="preserve">Presented Farhard Anonymous Supplier. He was interested but does not make the decision. Left a sell sheet to pass onto the owner.</t>
  </si>
  <si>
    <t xml:space="preserve">THE SPORTSBOOK BAR &amp; GRILL</t>
  </si>
  <si>
    <t xml:space="preserve">Cory (store GM)</t>
  </si>
  <si>
    <t xml:space="preserve">Spoke with Cory about Anonymous Supplier. He said John the owner makes the decisions on new items. Left a sell sheet.</t>
  </si>
  <si>
    <t xml:space="preserve">POSTINO WINE CAFE</t>
  </si>
  <si>
    <t xml:space="preserve">Maddy (Mgr)</t>
  </si>
  <si>
    <t xml:space="preserve">Spoke with Maddy about Anonymous Supplier sine the beverage mgr is out getting married. Left sell sheet for them.</t>
  </si>
  <si>
    <t xml:space="preserve">2026-06-07</t>
  </si>
  <si>
    <t xml:space="preserve">OVATION BISTRO &amp; BAR</t>
  </si>
  <si>
    <t xml:space="preserve">Discussed and Follow up needed</t>
  </si>
  <si>
    <t xml:space="preserve">Doing an event with Anonymous Supplier in July.</t>
  </si>
  <si>
    <t xml:space="preserve">SOMEWHERE SPORTS BAR AND GRILL</t>
  </si>
  <si>
    <t xml:space="preserve">Discussed and Follow up needed. Not doing THC Owner not in</t>
  </si>
  <si>
    <t xml:space="preserve">WHARF AT SUNSET WALK/LIZZIE'S MEMPHIS STYLE BBQ</t>
  </si>
  <si>
    <t xml:space="preserve">Discussed and Follow up needed. Bar Mgr Not in so sent email to meet</t>
  </si>
  <si>
    <t xml:space="preserve">Discussed and Follow up needed. Sam meeting on Monday</t>
  </si>
  <si>
    <t xml:space="preserve">PARADISE SPIRITS</t>
  </si>
  <si>
    <t xml:space="preserve">Discussed and Follow up needed. Plaza Liqours makes all decisions. Meeting monday</t>
  </si>
  <si>
    <t xml:space="preserve">ROCK AND BREWS</t>
  </si>
  <si>
    <t xml:space="preserve">Discussed and Follow up needed NO THC CURRENTLY</t>
  </si>
  <si>
    <t xml:space="preserve">LAZY DOG RESTAURANT &amp; BAR</t>
  </si>
  <si>
    <t xml:space="preserve">Discussed and Follow up needed but no THC at this time</t>
  </si>
  <si>
    <t xml:space="preserve">Discussed and Follow up needed. Bobby has been holding off on new product</t>
  </si>
  <si>
    <t xml:space="preserve">LAKE HARRIS HIDEAWAY</t>
  </si>
  <si>
    <t xml:space="preserve">Angela</t>
  </si>
  <si>
    <t xml:space="preserve">Good 2 Go Longwood</t>
  </si>
  <si>
    <t xml:space="preserve">SALT SHACK ON THE LAKE</t>
  </si>
  <si>
    <t xml:space="preserve">Michelle</t>
  </si>
  <si>
    <t xml:space="preserve">Discussed and Follow up needed. Michelle heading back to TAMPA</t>
  </si>
  <si>
    <t xml:space="preserve">MARITIME</t>
  </si>
  <si>
    <t xml:space="preserve">Levi/Shelly</t>
  </si>
  <si>
    <t xml:space="preserve">LAKE MINNEOLA INN TIKI BAR &amp; GRILL</t>
  </si>
  <si>
    <t xml:space="preserve">Minneola</t>
  </si>
  <si>
    <t xml:space="preserve">Brooke/Mark</t>
  </si>
  <si>
    <t xml:space="preserve">VIEW</t>
  </si>
  <si>
    <t xml:space="preserve">Andy</t>
  </si>
  <si>
    <t xml:space="preserve">FISH CAMP ON LAKE EUSTIS</t>
  </si>
  <si>
    <t xml:space="preserve">Discussed and Follow up needed. No THC Planned</t>
  </si>
  <si>
    <t xml:space="preserve">PUDDLE JUMPERS</t>
  </si>
  <si>
    <t xml:space="preserve">Discussed and Follow up needed. Mgr not in</t>
  </si>
  <si>
    <t xml:space="preserve">COVE BAR</t>
  </si>
  <si>
    <t xml:space="preserve">Discussed and Follow up needed. Open on weekends only</t>
  </si>
  <si>
    <t xml:space="preserve">SAUVAGE</t>
  </si>
  <si>
    <t xml:space="preserve">Discussed and Follow up needed. Owners in panhandle</t>
  </si>
  <si>
    <t xml:space="preserve">YELLOW DOG EATS CAFE</t>
  </si>
  <si>
    <t xml:space="preserve">Windermere</t>
  </si>
  <si>
    <t xml:space="preserve">Discussed and have some interest. Manager needs to meet. Email sent</t>
  </si>
  <si>
    <t xml:space="preserve">2026-06-06</t>
  </si>
  <si>
    <t xml:space="preserve">NO THC but asked and they are brand new so no plans as of now</t>
  </si>
  <si>
    <t xml:space="preserve">2026-06-04</t>
  </si>
  <si>
    <t xml:space="preserve">Came in to schedule some Anonymous Supplier tastings. Leah gave me several dates. I sent to Deborah to see what works for her.</t>
  </si>
  <si>
    <t xml:space="preserve">TOTAL WINE SPIRITS BEER &amp; MORE</t>
  </si>
  <si>
    <t xml:space="preserve">Talked with the floor manager to see how well the category is doing. He said it is doing pretty well. Need to get the right package in here.</t>
  </si>
  <si>
    <t xml:space="preserve">Came in to check on shelf and display. Both look full and stocked. The section is selling!</t>
  </si>
  <si>
    <t xml:space="preserve">WESTSIDE LIQUOR</t>
  </si>
  <si>
    <t xml:space="preserve">Kumar (Owner)</t>
  </si>
  <si>
    <t xml:space="preserve">Presented Anonymous Supplier. Kumar is not sure. He will think about. Said business has been pretty slow.</t>
  </si>
  <si>
    <t xml:space="preserve">No interest for price point</t>
  </si>
  <si>
    <t xml:space="preserve">2026-06-03</t>
  </si>
  <si>
    <t xml:space="preserve">Green Mountain Liquors</t>
  </si>
  <si>
    <t xml:space="preserve">Harry (Owner)</t>
  </si>
  <si>
    <t xml:space="preserve">Presented Anonymous Supplier to Harry. They do not carry any THC items currently. Said he will think about.</t>
  </si>
  <si>
    <t xml:space="preserve">UNION WINE &amp; SPIRITS</t>
  </si>
  <si>
    <t xml:space="preserve">Talked with Manning about Anonymous Supplier. He is not sure because he has 2 dispensary’s close by</t>
  </si>
  <si>
    <t xml:space="preserve">SPIRIT PLUS LIQUORS</t>
  </si>
  <si>
    <t xml:space="preserve">Hiley (Owner)</t>
  </si>
  <si>
    <t xml:space="preserve">Presented Anonymous Supplier. Has no THC items currently. Will have Austin follow up</t>
  </si>
  <si>
    <t xml:space="preserve">Heritage Liquor</t>
  </si>
  <si>
    <t xml:space="preserve">Presented Anonymous Supplier. Left a sell sheet. Not sure they understood what the product is.</t>
  </si>
  <si>
    <t xml:space="preserve">WINERY LIQUORS</t>
  </si>
  <si>
    <t xml:space="preserve">Chandra (Owner)</t>
  </si>
  <si>
    <t xml:space="preserve">Followed up to make sure Jit ordered Anonymous Supplier. He did with delivery on Thursday</t>
  </si>
  <si>
    <t xml:space="preserve">OLD GOLDEN ROAD LIQUORS</t>
  </si>
  <si>
    <t xml:space="preserve">Presented Anonymous Supplier to Sang. He does not carry any THC items. Not sure he wants to. Will follow up</t>
  </si>
  <si>
    <t xml:space="preserve">ACE LIQUOR</t>
  </si>
  <si>
    <t xml:space="preserve">Dean (Owner)</t>
  </si>
  <si>
    <t xml:space="preserve">Talked with Jackie about Anonymous Supplier. She said they have not had any demand yet. Left a sell sheet and samples. Will have Austin follow up.</t>
  </si>
  <si>
    <t xml:space="preserve">Golden Town Liquor</t>
  </si>
  <si>
    <t xml:space="preserve">Bob (Owner)</t>
  </si>
  <si>
    <t xml:space="preserve">Presented Anonymous Supplier to manager. Left him a sell sheet and samples. Said he will talk with his boss. Will have Austin follow up.</t>
  </si>
  <si>
    <t xml:space="preserve">Golden Liquor</t>
  </si>
  <si>
    <t xml:space="preserve">Justin (Owner)</t>
  </si>
  <si>
    <t xml:space="preserve">Stopped in. Justin was not in. Left a sell sheet with the counter help. He said it looked interesting.</t>
  </si>
  <si>
    <t xml:space="preserve">THE FOSS COMPANY</t>
  </si>
  <si>
    <t xml:space="preserve">Maddison (Buyer)</t>
  </si>
  <si>
    <t xml:space="preserve">Talked with Maddison. They currently have 2 types and she said it’s doing well.</t>
  </si>
  <si>
    <t xml:space="preserve">2026-06-02</t>
  </si>
  <si>
    <t xml:space="preserve">CHAMBERS WINE &amp; LIQUOR</t>
  </si>
  <si>
    <t xml:space="preserve">Aurora</t>
  </si>
  <si>
    <t xml:space="preserve">George (GM)</t>
  </si>
  <si>
    <t xml:space="preserve">Came in to speak with George about Anonymous Supplier. There were 5 reps ahead of me so I did not wait around. Need to come back.</t>
  </si>
  <si>
    <t xml:space="preserve">SAGE DISCOUNT LIQUOR</t>
  </si>
  <si>
    <t xml:space="preserve">Stopped in to talk with owner. Aman is the owner and was not in. Spoke with his wife and presented Anonymous Supplier. Left a sell sheet for Aman</t>
  </si>
  <si>
    <t xml:space="preserve">ILIFF CROSSING LIQUORS</t>
  </si>
  <si>
    <t xml:space="preserve">Abeba (Owner)</t>
  </si>
  <si>
    <t xml:space="preserve">Presented Anonymous Supplier to the owner. Not sure if he really understood what the product actually is. Need more follow up</t>
  </si>
  <si>
    <t xml:space="preserve">BUCKLEY DISCOUNT LIQUORS</t>
  </si>
  <si>
    <t xml:space="preserve">Todd (Owner)</t>
  </si>
  <si>
    <t xml:space="preserve">Presented Anonymous Supplier to Todd. Said he will bring in all types. He will decided on the deal level</t>
  </si>
  <si>
    <t xml:space="preserve">G &amp; E LIQUORS</t>
  </si>
  <si>
    <t xml:space="preserve">Groom (Owner)</t>
  </si>
  <si>
    <t xml:space="preserve">Wanted to talk wit Groom. He was not in. Left a sell sheet for him</t>
  </si>
  <si>
    <t xml:space="preserve">HIGH POINT LIQUOR</t>
  </si>
  <si>
    <t xml:space="preserve">Ashaisha (Owner)</t>
  </si>
  <si>
    <t xml:space="preserve">Talked with the owner about Anonymous Supplier. He is an absentee owner that just had his GM leave so he is trying to figure the business out. Left a sell sheet</t>
  </si>
  <si>
    <t xml:space="preserve">HAMPDEN CROSSING LIQUOR STORE</t>
  </si>
  <si>
    <t xml:space="preserve">Spoke with Roshawn about Anonymous Supplier. They do not have any THC brands. He is somewhat interested. Have Miguel follow up.</t>
  </si>
  <si>
    <t xml:space="preserve">HAMPDEN LIQUOR</t>
  </si>
  <si>
    <t xml:space="preserve">Presented Anonymous Supplier to Hannah. She does not currently carry any THC but is very interested. Left sell sheet and samples. Will have Miguel follow up.</t>
  </si>
  <si>
    <t xml:space="preserve">MISSION VIEJO LIQUORS</t>
  </si>
  <si>
    <t xml:space="preserve">Wanted to talk with Mike about Anonymous Supplier. He was just leaving for the Bank. Left him a sell sheet</t>
  </si>
  <si>
    <t xml:space="preserve">COACHING NOTE:</t>
  </si>
  <si>
    <t xml:space="preserve">PODs / Displays / Menus / Cold Box / Tastings columns yellow-shaded across 231 visits show ZERO logged activity. The fields exist in Ruby Pro's visit_recap schema (each appointment.products[] entry has pod / on_menu / tasting / display_count / cold_box_facings). Reps are not checking these boxes when recapping. The Photo Link column links to any photo a rep uploaded for that visit (View photo), or reads (no photo) when none was captured. Coach reps to log these in-store wins after each visit.</t>
  </si>
  <si>
    <t xml:space="preserve">Anonymous Supplier  |  ACCOUNTS ROSTER (per-account view)</t>
  </si>
  <si>
    <t xml:space="preserve">Brand: All brands (1)  -  325 accounts with rep + days-since + recap text</t>
  </si>
  <si>
    <t xml:space="preserve">#</t>
  </si>
  <si>
    <t xml:space="preserve">Address</t>
  </si>
  <si>
    <t xml:space="preserve">Pitches</t>
  </si>
  <si>
    <t xml:space="preserve">Stage</t>
  </si>
  <si>
    <t xml:space="preserve">Last Touch</t>
  </si>
  <si>
    <t xml:space="preserve">Days Since</t>
  </si>
  <si>
    <t xml:space="preserve">Visit Recap Text (rep-typed)</t>
  </si>
  <si>
    <t xml:space="preserve">DOWNBEACH LIQUORS</t>
  </si>
  <si>
    <t xml:space="preserve">7950 VENTNOR AVE</t>
  </si>
  <si>
    <t xml:space="preserve">Margate City</t>
  </si>
  <si>
    <t xml:space="preserve">Targeted</t>
  </si>
  <si>
    <t xml:space="preserve">2026-07-13</t>
  </si>
  <si>
    <t xml:space="preserve">5670-5680 CYPRESS GARDENS BLVD</t>
  </si>
  <si>
    <t xml:space="preserve">2648 WEST STATE ROAD 434</t>
  </si>
  <si>
    <t xml:space="preserve">3861 WEKIVA SPRINGS RD</t>
  </si>
  <si>
    <t xml:space="preserve">240 CITRUS TOWER BLVD K</t>
  </si>
  <si>
    <t xml:space="preserve">38 MAXCY PLAZA CIRCLE</t>
  </si>
  <si>
    <t xml:space="preserve">7850 LAKE WILSON ROAD</t>
  </si>
  <si>
    <t xml:space="preserve">4871 E IRLO BRONSON MEM HWY</t>
  </si>
  <si>
    <t xml:space="preserve">3333 SOUTH ORANGE BLOSSOM TRAIL104</t>
  </si>
  <si>
    <t xml:space="preserve">SHAMROCK BEVERAGE</t>
  </si>
  <si>
    <t xml:space="preserve">11551 UNIVERSITY BLVD</t>
  </si>
  <si>
    <t xml:space="preserve">KNIGHTS LIBRARY</t>
  </si>
  <si>
    <t xml:space="preserve">11448 UNIVERSITY BLVD</t>
  </si>
  <si>
    <t xml:space="preserve">LIFTED SMOKE SHOP</t>
  </si>
  <si>
    <t xml:space="preserve">11565 UNIVERSITY BLVD</t>
  </si>
  <si>
    <t xml:space="preserve">SOUTH PARK LIQUORS</t>
  </si>
  <si>
    <t xml:space="preserve">7945 S BROADWAY</t>
  </si>
  <si>
    <t xml:space="preserve">2026-07-09</t>
  </si>
  <si>
    <t xml:space="preserve">AMC THEATRES HIGHLANDS RANCH 24</t>
  </si>
  <si>
    <t xml:space="preserve">103 WEST CENTENNIAL BOULEVARD</t>
  </si>
  <si>
    <t xml:space="preserve">ALIBI'S BAR AND GRILL</t>
  </si>
  <si>
    <t xml:space="preserve">7983 SOUTH BROADWAY</t>
  </si>
  <si>
    <t xml:space="preserve">MS LIQUOR</t>
  </si>
  <si>
    <t xml:space="preserve">250 EAST DRY CREEK ROAD</t>
  </si>
  <si>
    <t xml:space="preserve">8200 SOUTH QUEBEC STREET</t>
  </si>
  <si>
    <t xml:space="preserve">2026-07-08</t>
  </si>
  <si>
    <t xml:space="preserve">8271 SOUTH QUEBEC STREET</t>
  </si>
  <si>
    <t xml:space="preserve">8223 SOUTH QUEBEC STREET</t>
  </si>
  <si>
    <t xml:space="preserve">8269 SOUTH HOLLY STREET</t>
  </si>
  <si>
    <t xml:space="preserve">Modern Brew</t>
  </si>
  <si>
    <t xml:space="preserve">8221 South Holly Street</t>
  </si>
  <si>
    <t xml:space="preserve">FARRO ITALIAN RESTAURANT</t>
  </si>
  <si>
    <t xml:space="preserve">8230 SOUTH HOLLY STREET</t>
  </si>
  <si>
    <t xml:space="preserve">SOUTH SUBURBAN SPORTS COMPLEX</t>
  </si>
  <si>
    <t xml:space="preserve">4810 EAST COUNTY LINE ROAD</t>
  </si>
  <si>
    <t xml:space="preserve">9553 SOUTH UNIVERSITY BOULEVARD</t>
  </si>
  <si>
    <t xml:space="preserve">2026-07-07</t>
  </si>
  <si>
    <t xml:space="preserve">2209 WEST WILDCAT RESERVE PARKWAY</t>
  </si>
  <si>
    <t xml:space="preserve">9567 SOUTH UNIVERSITY BLVD</t>
  </si>
  <si>
    <t xml:space="preserve">BACCHUS WINE &amp; SPIRITS</t>
  </si>
  <si>
    <t xml:space="preserve">9265 SOUTH BROADWAY</t>
  </si>
  <si>
    <t xml:space="preserve">LITTLE HOLLY ASIAN CAFE</t>
  </si>
  <si>
    <t xml:space="preserve">2223 WILDCAT RESERVE PARKWAY G4</t>
  </si>
  <si>
    <t xml:space="preserve">BUFFALO WILD WINGS #381</t>
  </si>
  <si>
    <t xml:space="preserve">980 SGT JON STILES DRIVE</t>
  </si>
  <si>
    <t xml:space="preserve">WAHOO'S FISH TACO</t>
  </si>
  <si>
    <t xml:space="preserve">870 CPL MAX DONAHUE LANE</t>
  </si>
  <si>
    <t xml:space="preserve">5044-5048 LUNN RD</t>
  </si>
  <si>
    <t xml:space="preserve">2026-07-06</t>
  </si>
  <si>
    <t xml:space="preserve">1494 EAST BUENA VISTA DRIVE</t>
  </si>
  <si>
    <t xml:space="preserve">302 4TH ST SW</t>
  </si>
  <si>
    <t xml:space="preserve">TOWN LIQUOR</t>
  </si>
  <si>
    <t xml:space="preserve">2332 GRIFFIN RD</t>
  </si>
  <si>
    <t xml:space="preserve">380 Ave C SW</t>
  </si>
  <si>
    <t xml:space="preserve">1536 BUENA VISTA DR</t>
  </si>
  <si>
    <t xml:space="preserve">Blend and Barrel</t>
  </si>
  <si>
    <t xml:space="preserve">225 W seminole Blvd</t>
  </si>
  <si>
    <t xml:space="preserve">Sanford</t>
  </si>
  <si>
    <t xml:space="preserve">STATION BAR AND GRILL</t>
  </si>
  <si>
    <t xml:space="preserve">109 S PALMETTO AVENUE</t>
  </si>
  <si>
    <t xml:space="preserve">HOLLERBACH'S GERMAN RESTAURANT</t>
  </si>
  <si>
    <t xml:space="preserve">205 EAST FIRST STREET ABCD</t>
  </si>
  <si>
    <t xml:space="preserve">1130 TOWN PARK AVENUE</t>
  </si>
  <si>
    <t xml:space="preserve">Lake Mary</t>
  </si>
  <si>
    <t xml:space="preserve">Velvet Swan</t>
  </si>
  <si>
    <t xml:space="preserve">125 S Kentucky Ave</t>
  </si>
  <si>
    <t xml:space="preserve">FRESCOS DOWNTOWN</t>
  </si>
  <si>
    <t xml:space="preserve">132 S KENTUCKY AVENUE</t>
  </si>
  <si>
    <t xml:space="preserve">PEACH HOUSE</t>
  </si>
  <si>
    <t xml:space="preserve">733 E PALMETTO STREET</t>
  </si>
  <si>
    <t xml:space="preserve">2026-07-02</t>
  </si>
  <si>
    <t xml:space="preserve">16522 KEYSTONE BOULEVARD</t>
  </si>
  <si>
    <t xml:space="preserve">113 SOUTH ELIZABETH</t>
  </si>
  <si>
    <t xml:space="preserve">12939 SOUTH PARKER ROAD</t>
  </si>
  <si>
    <t xml:space="preserve">9749 SOUTH PARKER ROAD</t>
  </si>
  <si>
    <t xml:space="preserve">7721 TURKEY LAKE RD</t>
  </si>
  <si>
    <t xml:space="preserve">5425 INTERNATIONAL DR</t>
  </si>
  <si>
    <t xml:space="preserve">14315 SR 70 E</t>
  </si>
  <si>
    <t xml:space="preserve">119 SOUTH KENTUCKY AVENUE</t>
  </si>
  <si>
    <t xml:space="preserve">640 E MAIN STREET</t>
  </si>
  <si>
    <t xml:space="preserve">2620 US HWY 92 EAST</t>
  </si>
  <si>
    <t xml:space="preserve">7792 W SAND LAKE ROAD</t>
  </si>
  <si>
    <t xml:space="preserve">5571 INTERNATIONAL DRIVE</t>
  </si>
  <si>
    <t xml:space="preserve">4301 N ORANGE BLOSSOM TRAIL</t>
  </si>
  <si>
    <t xml:space="preserve">5555 BOATWORKS DRIVE</t>
  </si>
  <si>
    <t xml:space="preserve">8178 SOUTH HOLLY STREET</t>
  </si>
  <si>
    <t xml:space="preserve">8727 EAST DRY CREEK ROAD</t>
  </si>
  <si>
    <t xml:space="preserve">9535 PARK MEADOWS DRIVE</t>
  </si>
  <si>
    <t xml:space="preserve">9228 PARK MEADOWS DRIVE</t>
  </si>
  <si>
    <t xml:space="preserve">8864 MAXIMUS DRIVE</t>
  </si>
  <si>
    <t xml:space="preserve">6670 TIMBERLINE ROAD</t>
  </si>
  <si>
    <t xml:space="preserve">17002 MAIN STREET</t>
  </si>
  <si>
    <t xml:space="preserve">9360 STATION STREET</t>
  </si>
  <si>
    <t xml:space="preserve">9455 SOUTH UNIVERSITY BOULEVARD</t>
  </si>
  <si>
    <t xml:space="preserve">12509 E LINCOLN AVE UNITS 301 AND 302</t>
  </si>
  <si>
    <t xml:space="preserve">3320 YOUNGFIELD STREET</t>
  </si>
  <si>
    <t xml:space="preserve">435 SOUTH VANCE STREET</t>
  </si>
  <si>
    <t xml:space="preserve">1000 S WADSWORTH BLVD</t>
  </si>
  <si>
    <t xml:space="preserve">5809 WEST 44TH AVENUE</t>
  </si>
  <si>
    <t xml:space="preserve">5800 West 44th Avenue</t>
  </si>
  <si>
    <t xml:space="preserve">1895 YOUNGFIELD ST</t>
  </si>
  <si>
    <t xml:space="preserve">7111 WEST ALAMEDA AVENUE</t>
  </si>
  <si>
    <t xml:space="preserve">HAPPY TAP SPIRITS</t>
  </si>
  <si>
    <t xml:space="preserve">18 BROADWAY STREET</t>
  </si>
  <si>
    <t xml:space="preserve">764 NEW BRIDGE ROAD</t>
  </si>
  <si>
    <t xml:space="preserve">29 MAIN ST</t>
  </si>
  <si>
    <t xml:space="preserve">2999 E EVESHAM RD</t>
  </si>
  <si>
    <t xml:space="preserve">381 MEDFORD LAKES RD</t>
  </si>
  <si>
    <t xml:space="preserve">14-20 RIVEREDGE ROAD</t>
  </si>
  <si>
    <t xml:space="preserve">100 NEPTUNE DR</t>
  </si>
  <si>
    <t xml:space="preserve">2683 ROUTE 206</t>
  </si>
  <si>
    <t xml:space="preserve">57 W PINE ST</t>
  </si>
  <si>
    <t xml:space="preserve">631 S. ORLANDO AVENUE</t>
  </si>
  <si>
    <t xml:space="preserve">802 HENRY ST</t>
  </si>
  <si>
    <t xml:space="preserve">840 CYPRESS GARDENS BLVD</t>
  </si>
  <si>
    <t xml:space="preserve">7562 W HWY 192</t>
  </si>
  <si>
    <t xml:space="preserve">727 N 14TH STREET</t>
  </si>
  <si>
    <t xml:space="preserve">3003 BROWNWOOD BLVD</t>
  </si>
  <si>
    <t xml:space="preserve">104 EAST BROAD ST</t>
  </si>
  <si>
    <t xml:space="preserve">2264 IRLO BRONSON MEMORIAL HWY</t>
  </si>
  <si>
    <t xml:space="preserve">99 3RD ST NW</t>
  </si>
  <si>
    <t xml:space="preserve">4418-4422 KATHLEEN RD</t>
  </si>
  <si>
    <t xml:space="preserve">719 WEST AVE</t>
  </si>
  <si>
    <t xml:space="preserve">6390 WADSWORTH BOULEVARD</t>
  </si>
  <si>
    <t xml:space="preserve">3580 SOUTH PLATTE RIVER DRIVE</t>
  </si>
  <si>
    <t xml:space="preserve">6350 SHERIDAN BOULEVARD</t>
  </si>
  <si>
    <t xml:space="preserve">6790 SHERIDAN BOULEVARD</t>
  </si>
  <si>
    <t xml:space="preserve">4955 WEST 72ND AVENUE</t>
  </si>
  <si>
    <t xml:space="preserve">6415 SHERIDAN BOULEVARD</t>
  </si>
  <si>
    <t xml:space="preserve">7550 SHERIDAN BOULDVARD</t>
  </si>
  <si>
    <t xml:space="preserve">5225 W 80TH AVE UNIT A KING SQUARE CENTER</t>
  </si>
  <si>
    <t xml:space="preserve">8075 SHERIDAN BLVD</t>
  </si>
  <si>
    <t xml:space="preserve">8008 CHASE DR</t>
  </si>
  <si>
    <t xml:space="preserve">8031 WADSWORTH BOULEVARD</t>
  </si>
  <si>
    <t xml:space="preserve">7735 WADSWORTH BOULEVARD</t>
  </si>
  <si>
    <t xml:space="preserve">6781-6783 WADSWORTH BLVD</t>
  </si>
  <si>
    <t xml:space="preserve">5600 WEST DARTMOUTH AVENUE</t>
  </si>
  <si>
    <t xml:space="preserve">3100 SOUTH SHERIDAN BLVD</t>
  </si>
  <si>
    <t xml:space="preserve">2215 SOUTH SHERIDAN BOULEVARD</t>
  </si>
  <si>
    <t xml:space="preserve">1410 #3 SOUTH SHERIDAN BOULEVARD</t>
  </si>
  <si>
    <t xml:space="preserve">1295 S SHERIDAN BLVD</t>
  </si>
  <si>
    <t xml:space="preserve">99 S SHERIDAN BLVD</t>
  </si>
  <si>
    <t xml:space="preserve">65 SHERIDAN BOULEVARD</t>
  </si>
  <si>
    <t xml:space="preserve">5505 WEST 20TH AVENUE, SUITES 170 &amp; 180.</t>
  </si>
  <si>
    <t xml:space="preserve">5216 MARSHALL STREET</t>
  </si>
  <si>
    <t xml:space="preserve">5302 SHERIDAN BOULEVARD</t>
  </si>
  <si>
    <t xml:space="preserve">4305 SHERIDAN BOULEVARD</t>
  </si>
  <si>
    <t xml:space="preserve">Skardas</t>
  </si>
  <si>
    <t xml:space="preserve">728 Armstrong Ave</t>
  </si>
  <si>
    <t xml:space="preserve">St. Paul</t>
  </si>
  <si>
    <t xml:space="preserve">MN</t>
  </si>
  <si>
    <t xml:space="preserve">349 RT 9   LANOKA HARBOR</t>
  </si>
  <si>
    <t xml:space="preserve">13501 LONG BEACH BLVD</t>
  </si>
  <si>
    <t xml:space="preserve">3 LACEY ROAD</t>
  </si>
  <si>
    <t xml:space="preserve">2401 LONG BEACH BLVD</t>
  </si>
  <si>
    <t xml:space="preserve">580 CEDAR SWAMP ROAD</t>
  </si>
  <si>
    <t xml:space="preserve">403 EAST MAIN STREET</t>
  </si>
  <si>
    <t xml:space="preserve">12 COOKSTOWN-WRIGHTSTOWN</t>
  </si>
  <si>
    <t xml:space="preserve">417 SPRINGFIELD AVE</t>
  </si>
  <si>
    <t xml:space="preserve">124 EAST MAIN STREET</t>
  </si>
  <si>
    <t xml:space="preserve">8006 LONG BEACH BLVD</t>
  </si>
  <si>
    <t xml:space="preserve">319 ROUTE 70 WEST</t>
  </si>
  <si>
    <t xml:space="preserve">465 STATE HIGHWAY #70 EAST</t>
  </si>
  <si>
    <t xml:space="preserve">2405 RT 38</t>
  </si>
  <si>
    <t xml:space="preserve">26 HADDON AVENUE</t>
  </si>
  <si>
    <t xml:space="preserve">588 MAGNOLIA ROAD</t>
  </si>
  <si>
    <t xml:space="preserve">3151 ROUTE 27</t>
  </si>
  <si>
    <t xml:space="preserve">344 NORTH MAIN STREET</t>
  </si>
  <si>
    <t xml:space="preserve">109 FORT DIX STREET</t>
  </si>
  <si>
    <t xml:space="preserve">321 RT 9 SOUTH</t>
  </si>
  <si>
    <t xml:space="preserve">211 APPLEGARTH ROAD</t>
  </si>
  <si>
    <t xml:space="preserve">2753 WEST BELLEVIEW AVENUE</t>
  </si>
  <si>
    <t xml:space="preserve">5050 S FEDERAL BLVD</t>
  </si>
  <si>
    <t xml:space="preserve">2418 South Federal Boulevard</t>
  </si>
  <si>
    <t xml:space="preserve">1957 South Federal Boulevard</t>
  </si>
  <si>
    <t xml:space="preserve">1971 WEST EVANS AVENUE</t>
  </si>
  <si>
    <t xml:space="preserve">2020 WEST EVANS AVENUE</t>
  </si>
  <si>
    <t xml:space="preserve">2572 COUNTY ROAD, 220</t>
  </si>
  <si>
    <t xml:space="preserve">21 DOZIER CIRCLE</t>
  </si>
  <si>
    <t xml:space="preserve">5749 TG LEE BLVD</t>
  </si>
  <si>
    <t xml:space="preserve">2575 E HIGHWAY 50</t>
  </si>
  <si>
    <t xml:space="preserve">181 S JOANNA AVE</t>
  </si>
  <si>
    <t xml:space="preserve">505 GLEN CHEEK DRIVE</t>
  </si>
  <si>
    <t xml:space="preserve">6897 S SEMORAN BLVD</t>
  </si>
  <si>
    <t xml:space="preserve">7131 RED BUG LAKE RD</t>
  </si>
  <si>
    <t xml:space="preserve">129 W PLANT STREET</t>
  </si>
  <si>
    <t xml:space="preserve">1800 NORTH ORANGE AVENUE</t>
  </si>
  <si>
    <t xml:space="preserve">136 S Park Ave</t>
  </si>
  <si>
    <t xml:space="preserve">19878 E HILLTOP ROAD  111 &amp; 113</t>
  </si>
  <si>
    <t xml:space="preserve">7524 EAST STATE HIGHWAY 86</t>
  </si>
  <si>
    <t xml:space="preserve">12365 PINE BLUFFS WAY</t>
  </si>
  <si>
    <t xml:space="preserve">12227 PINE BLUFFS WAY</t>
  </si>
  <si>
    <t xml:space="preserve">19878 EAST HILLTOP ROAD</t>
  </si>
  <si>
    <t xml:space="preserve">SPECS WINE SPIRITS &amp; FINER FOODS SPECS LIQUOR #027</t>
  </si>
  <si>
    <t xml:space="preserve">166 HARGRAVES DR</t>
  </si>
  <si>
    <t xml:space="preserve">Austin</t>
  </si>
  <si>
    <t xml:space="preserve">TX</t>
  </si>
  <si>
    <t xml:space="preserve">7407 PARK MEADOWS DR</t>
  </si>
  <si>
    <t xml:space="preserve">7431 PARK MEADOWS CENTER DRIVE</t>
  </si>
  <si>
    <t xml:space="preserve">8200 S QUEBEC STREET</t>
  </si>
  <si>
    <t xml:space="preserve">52 WEST SPRINGER DRIVE</t>
  </si>
  <si>
    <t xml:space="preserve">1497 PARK CENTRAL DRIVE</t>
  </si>
  <si>
    <t xml:space="preserve">Hashtag</t>
  </si>
  <si>
    <t xml:space="preserve">1485 Park Central Drive</t>
  </si>
  <si>
    <t xml:space="preserve">PATH DISCOUNT LIQUORS</t>
  </si>
  <si>
    <t xml:space="preserve">127 NEW BRUNSWICK AVE</t>
  </si>
  <si>
    <t xml:space="preserve">Hopelawn</t>
  </si>
  <si>
    <t xml:space="preserve">2026-06-08</t>
  </si>
  <si>
    <t xml:space="preserve">SURF CITY HOTEL, SURF CITY LIQUOR STORE, THE BEACH CLUB, SHUCKS - THE CLAM BAR, SURF CITY BISTRO</t>
  </si>
  <si>
    <t xml:space="preserve">800 LONG BEACH BLVD</t>
  </si>
  <si>
    <t xml:space="preserve">Surf City</t>
  </si>
  <si>
    <t xml:space="preserve">SPIRIT MAIN STREET</t>
  </si>
  <si>
    <t xml:space="preserve">580 NORTH MAIN ST</t>
  </si>
  <si>
    <t xml:space="preserve">Barnegat</t>
  </si>
  <si>
    <t xml:space="preserve">ANCHOR WINE &amp; SPIRITS</t>
  </si>
  <si>
    <t xml:space="preserve">1500 LONG BEACH BLVD</t>
  </si>
  <si>
    <t xml:space="preserve">MAXS BEER WINE &amp; LIQUOR</t>
  </si>
  <si>
    <t xml:space="preserve">116 THIRD AVE</t>
  </si>
  <si>
    <t xml:space="preserve">Neptune City</t>
  </si>
  <si>
    <t xml:space="preserve">28 VILLAGE CENTER DRIVE</t>
  </si>
  <si>
    <t xml:space="preserve">Freehold Township</t>
  </si>
  <si>
    <t xml:space="preserve">BOONTON LIQUOR LOCKER</t>
  </si>
  <si>
    <t xml:space="preserve">119-121 HAWKINS PLACE</t>
  </si>
  <si>
    <t xml:space="preserve">Boonton</t>
  </si>
  <si>
    <t xml:space="preserve">THE LIQUOR OUTLET</t>
  </si>
  <si>
    <t xml:space="preserve">283 289 MYRTLE AVENUE</t>
  </si>
  <si>
    <t xml:space="preserve">SHOPPERS VINEYARD</t>
  </si>
  <si>
    <t xml:space="preserve">875 BLOOMFIELD AVENUE</t>
  </si>
  <si>
    <t xml:space="preserve">Clifton</t>
  </si>
  <si>
    <t xml:space="preserve">SHOPPERS WINES</t>
  </si>
  <si>
    <t xml:space="preserve">2321 ROUTE 22 WEST</t>
  </si>
  <si>
    <t xml:space="preserve">Union</t>
  </si>
  <si>
    <t xml:space="preserve">WESTFIELD LIQUOR LOFT</t>
  </si>
  <si>
    <t xml:space="preserve">22 ELM STREET</t>
  </si>
  <si>
    <t xml:space="preserve">Westfield</t>
  </si>
  <si>
    <t xml:space="preserve">PINE CREEK LIQUORS</t>
  </si>
  <si>
    <t xml:space="preserve">394 ROUTE 31</t>
  </si>
  <si>
    <t xml:space="preserve">Ringoes</t>
  </si>
  <si>
    <t xml:space="preserve">WOODLAND DISCOUNT LIQUORS</t>
  </si>
  <si>
    <t xml:space="preserve">8 ROUTE 72</t>
  </si>
  <si>
    <t xml:space="preserve">Woodland Twp</t>
  </si>
  <si>
    <t xml:space="preserve">WHITE STAR LIQUORS</t>
  </si>
  <si>
    <t xml:space="preserve">6812 VENTNOR AVE</t>
  </si>
  <si>
    <t xml:space="preserve">Ventnor</t>
  </si>
  <si>
    <t xml:space="preserve">MARGATE GARDENS WINE &amp; SPIRITS</t>
  </si>
  <si>
    <t xml:space="preserve">9710 VENTNOR AVENUE</t>
  </si>
  <si>
    <t xml:space="preserve">Margate</t>
  </si>
  <si>
    <t xml:space="preserve">PLAZA LIQUORS</t>
  </si>
  <si>
    <t xml:space="preserve">5215 WELLINGTON AVE</t>
  </si>
  <si>
    <t xml:space="preserve">Ventnor City</t>
  </si>
  <si>
    <t xml:space="preserve">RUMSON BUY RITE</t>
  </si>
  <si>
    <t xml:space="preserve">5 WEST RIVER ROAD</t>
  </si>
  <si>
    <t xml:space="preserve">Rumson</t>
  </si>
  <si>
    <t xml:space="preserve">2601 CLERMONT NATIONAL DRIVE</t>
  </si>
  <si>
    <t xml:space="preserve">846 W OSCEOLA ST</t>
  </si>
  <si>
    <t xml:space="preserve">508 MAIN AVE.</t>
  </si>
  <si>
    <t xml:space="preserve">111 WEST RUBY WAY</t>
  </si>
  <si>
    <t xml:space="preserve">11912 LANE PARK ROAD</t>
  </si>
  <si>
    <t xml:space="preserve">12540 COUNTY ROAD 561, &amp; 10354 CYPRESS COVE LANE</t>
  </si>
  <si>
    <t xml:space="preserve">254 WEST CENTRAL AVE</t>
  </si>
  <si>
    <t xml:space="preserve">901 LAKESHORE BLVD</t>
  </si>
  <si>
    <t xml:space="preserve">42605 HWY 27</t>
  </si>
  <si>
    <t xml:space="preserve">5688 CYPRESS GARDENS BLVD</t>
  </si>
  <si>
    <t xml:space="preserve">3270 &amp; 3274 MARGARITAVILLE BLVD</t>
  </si>
  <si>
    <t xml:space="preserve">3296 MARGARITAVILLE BLVD</t>
  </si>
  <si>
    <t xml:space="preserve">3284 MARGARITAVILLE BLVD</t>
  </si>
  <si>
    <t xml:space="preserve">8019 W IRLO BRONSON MEMORIAL HWY</t>
  </si>
  <si>
    <t xml:space="preserve">1236 HEMPLE AVE</t>
  </si>
  <si>
    <t xml:space="preserve">LIBBYS LIQUORS</t>
  </si>
  <si>
    <t xml:space="preserve">111 LAWRENCEVILLE ROAD</t>
  </si>
  <si>
    <t xml:space="preserve">Lawrenceville</t>
  </si>
  <si>
    <t xml:space="preserve">MEYERS LIQUOR OUTLET</t>
  </si>
  <si>
    <t xml:space="preserve">362 NORTH MAIN STREET</t>
  </si>
  <si>
    <t xml:space="preserve">JRS  LIQUORS</t>
  </si>
  <si>
    <t xml:space="preserve">1000 LACEY RD</t>
  </si>
  <si>
    <t xml:space="preserve">SHELL LIQUORS</t>
  </si>
  <si>
    <t xml:space="preserve">1414 LONG BEACH BOULEVARD</t>
  </si>
  <si>
    <t xml:space="preserve">ROMMELS LIQUOR STORE</t>
  </si>
  <si>
    <t xml:space="preserve">201 S BAY AVENUE</t>
  </si>
  <si>
    <t xml:space="preserve">Beach Haven</t>
  </si>
  <si>
    <t xml:space="preserve">9505 EAST COUNTY LINE ROAD</t>
  </si>
  <si>
    <t xml:space="preserve">BASSER'S FINE WINE INC.</t>
  </si>
  <si>
    <t xml:space="preserve">6240 CORAL RIDGE DR</t>
  </si>
  <si>
    <t xml:space="preserve">Coral Springs</t>
  </si>
  <si>
    <t xml:space="preserve">777 SIMMS STREET</t>
  </si>
  <si>
    <t xml:space="preserve">17851 &amp; 17853 WEST COLFAX AVENUE</t>
  </si>
  <si>
    <t xml:space="preserve">12611 West Alameda Parkway</t>
  </si>
  <si>
    <t xml:space="preserve">295 SOUTH UNION STREET</t>
  </si>
  <si>
    <t xml:space="preserve">750 HERITAGE ROAD</t>
  </si>
  <si>
    <t xml:space="preserve">15750 SOUTH GOLDEN ROAD</t>
  </si>
  <si>
    <t xml:space="preserve">16265 S GOLDEN RD</t>
  </si>
  <si>
    <t xml:space="preserve">17121 South Golden Road</t>
  </si>
  <si>
    <t xml:space="preserve">601 13th Street</t>
  </si>
  <si>
    <t xml:space="preserve">1224 WASHINGTON AVENUE</t>
  </si>
  <si>
    <t xml:space="preserve">15260 EAST ILIFF AVENUE</t>
  </si>
  <si>
    <t xml:space="preserve">2280 SOUTH CHAMBERS ROAD</t>
  </si>
  <si>
    <t xml:space="preserve">16841 EAST ILIFF AVENUE</t>
  </si>
  <si>
    <t xml:space="preserve">17150 EAST ILIFF AVENUE C-3</t>
  </si>
  <si>
    <t xml:space="preserve">18680 E ILIFF AVE</t>
  </si>
  <si>
    <t xml:space="preserve">18674 EAST HAMPDEN AVENUE</t>
  </si>
  <si>
    <t xml:space="preserve">18121 EAST HAMPDEN AVENUE</t>
  </si>
  <si>
    <t xml:space="preserve">15433 EAST HAMPDEN AVENUE SUITES E &amp; F</t>
  </si>
  <si>
    <t xml:space="preserve">15400 EAST HAMPDEN AVENUE</t>
  </si>
  <si>
    <t xml:space="preserve">Cub Foods</t>
  </si>
  <si>
    <t xml:space="preserve">15350 Cedar Ave</t>
  </si>
  <si>
    <t xml:space="preserve">Apple Valley</t>
  </si>
  <si>
    <t xml:space="preserve">2026-06-01</t>
  </si>
  <si>
    <t xml:space="preserve">WINE GRAND</t>
  </si>
  <si>
    <t xml:space="preserve">31 FRELINGHUYSEN AVENUE</t>
  </si>
  <si>
    <t xml:space="preserve">Raritan</t>
  </si>
  <si>
    <t xml:space="preserve">2026-05-31</t>
  </si>
  <si>
    <t xml:space="preserve">LEGACY WINE &amp; SPIRITS</t>
  </si>
  <si>
    <t xml:space="preserve">325 ROUTE 22  E</t>
  </si>
  <si>
    <t xml:space="preserve">Greenbrook</t>
  </si>
  <si>
    <t xml:space="preserve">675 PATERSON AVENUE</t>
  </si>
  <si>
    <t xml:space="preserve">Carlstadt</t>
  </si>
  <si>
    <t xml:space="preserve">SALTWATER LIQUORS</t>
  </si>
  <si>
    <t xml:space="preserve">9-11 BAYSHORE PLAZA</t>
  </si>
  <si>
    <t xml:space="preserve">Atlantic Highlands</t>
  </si>
  <si>
    <t xml:space="preserve">G-Line Liquors</t>
  </si>
  <si>
    <t xml:space="preserve">4992 WARD ROAD</t>
  </si>
  <si>
    <t xml:space="preserve">2026-05-28</t>
  </si>
  <si>
    <t xml:space="preserve">WARRIOR LIQUOR</t>
  </si>
  <si>
    <t xml:space="preserve">6318 WARD ROAD</t>
  </si>
  <si>
    <t xml:space="preserve">ROSSI'S LIQUORS</t>
  </si>
  <si>
    <t xml:space="preserve">12399 WEST 64TH AVENUE</t>
  </si>
  <si>
    <t xml:space="preserve">ROCKABILLIES</t>
  </si>
  <si>
    <t xml:space="preserve">12363 WEST 64TH AVENUE</t>
  </si>
  <si>
    <t xml:space="preserve">RALSTON LOUNGE</t>
  </si>
  <si>
    <t xml:space="preserve">6420 WARD RD</t>
  </si>
  <si>
    <t xml:space="preserve">SIMMS LIQUOR</t>
  </si>
  <si>
    <t xml:space="preserve">11651 WEST 64TH AVENUE</t>
  </si>
  <si>
    <t xml:space="preserve">WEST WOODS WINE &amp; SPIRITS</t>
  </si>
  <si>
    <t xml:space="preserve">16255 WEST 64TH AVENUE, UNITS I &amp; J</t>
  </si>
  <si>
    <t xml:space="preserve">Mile High Winecellars</t>
  </si>
  <si>
    <t xml:space="preserve">15400 West 64th Avenue</t>
  </si>
  <si>
    <t xml:space="preserve">LUXE LIQUOR WINE &amp; SPIRITS</t>
  </si>
  <si>
    <t xml:space="preserve">3990 LIMELIGHT AVENUE</t>
  </si>
  <si>
    <t xml:space="preserve">Castle Rock</t>
  </si>
  <si>
    <t xml:space="preserve">2026-05-27</t>
  </si>
  <si>
    <t xml:space="preserve">PINES BAR &amp; GRILL</t>
  </si>
  <si>
    <t xml:space="preserve">7280 LAGAE ROAD A-111</t>
  </si>
  <si>
    <t xml:space="preserve">Castle Pines</t>
  </si>
  <si>
    <t xml:space="preserve">BUBBLES LIQUOR WORLD</t>
  </si>
  <si>
    <t xml:space="preserve">675 GENOA WAY</t>
  </si>
  <si>
    <t xml:space="preserve">WHITE OAK LIQUOR</t>
  </si>
  <si>
    <t xml:space="preserve">200-202 CENTRAL AVENUE</t>
  </si>
  <si>
    <t xml:space="preserve">Seaside Park</t>
  </si>
  <si>
    <t xml:space="preserve">2026-05-26</t>
  </si>
  <si>
    <t xml:space="preserve">PALM BEACH LIQUORS</t>
  </si>
  <si>
    <t xml:space="preserve">4801 LINTON BLVD, A-13</t>
  </si>
  <si>
    <t xml:space="preserve">Delray Beach</t>
  </si>
  <si>
    <t xml:space="preserve">FINE SPIRITS</t>
  </si>
  <si>
    <t xml:space="preserve">5660 SOUTH FLAMINGO RD</t>
  </si>
  <si>
    <t xml:space="preserve">Cooper City</t>
  </si>
  <si>
    <t xml:space="preserve">2026-05-22</t>
  </si>
  <si>
    <t xml:space="preserve">HAMPTON SOCIAL</t>
  </si>
  <si>
    <t xml:space="preserve">9101 INTERNATIONAL DRIVE</t>
  </si>
  <si>
    <t xml:space="preserve">CJ'S WINE &amp; SPIRITS</t>
  </si>
  <si>
    <t xml:space="preserve">1535-1555 SOUTH KIPLING PKWY</t>
  </si>
  <si>
    <t xml:space="preserve">2026-05-20</t>
  </si>
  <si>
    <t xml:space="preserve">TWO ANGELS LIQUORS</t>
  </si>
  <si>
    <t xml:space="preserve">2589 SOUTH LEWIS WAY #6F, 6G, 6H</t>
  </si>
  <si>
    <t xml:space="preserve">MOUNTAIN VILLAGE LIQUORS</t>
  </si>
  <si>
    <t xml:space="preserve">2950 SOUTH BEAR CREEK BOULEVARD, C&amp;D</t>
  </si>
  <si>
    <t xml:space="preserve">PROM DISCOUNT LIQUOR</t>
  </si>
  <si>
    <t xml:space="preserve">2030 EAST COUNTY LINE ROAD</t>
  </si>
  <si>
    <t xml:space="preserve">2026-05-19</t>
  </si>
  <si>
    <t xml:space="preserve">WESTVIEW WINE &amp; SPIRITS</t>
  </si>
  <si>
    <t xml:space="preserve">1621 WEST CANAL CIRCLE</t>
  </si>
  <si>
    <t xml:space="preserve">COLUMBINE VALLEY LIQUORS</t>
  </si>
  <si>
    <t xml:space="preserve">3615 WEST BOWLES AVENUE UNITS 2-4</t>
  </si>
  <si>
    <t xml:space="preserve">SUPER LIQUOR MART</t>
  </si>
  <si>
    <t xml:space="preserve">6700 SOUTH PIERCE STREET</t>
  </si>
  <si>
    <t xml:space="preserve">COLUMBINE DISCOUNT WINE &amp; SPIRITS</t>
  </si>
  <si>
    <t xml:space="preserve">7600 SOUTH PIERCE STREET</t>
  </si>
  <si>
    <t xml:space="preserve">HIGHLAND VINEYARDS</t>
  </si>
  <si>
    <t xml:space="preserve">3506 TOWN CENTER DRIVE</t>
  </si>
  <si>
    <t xml:space="preserve">EL MESON</t>
  </si>
  <si>
    <t xml:space="preserve">SOCIAL ON CYPRESS</t>
  </si>
  <si>
    <t xml:space="preserve">7350 CYPRESS GARDENS BLVD</t>
  </si>
  <si>
    <t xml:space="preserve">2026-05-17</t>
  </si>
  <si>
    <t xml:space="preserve">LAKE EUSTIS WATERFRONT GRILLE</t>
  </si>
  <si>
    <t xml:space="preserve">350 LAKESHORE DR</t>
  </si>
  <si>
    <t xml:space="preserve">Eustis</t>
  </si>
  <si>
    <t xml:space="preserve">GATOR BAY BAR &amp; GRILL</t>
  </si>
  <si>
    <t xml:space="preserve">10320 COUNTY ROAD 44</t>
  </si>
  <si>
    <t xml:space="preserve">CROWN LIQUORS III LLC, CROWN WINE &amp; SPIRITS</t>
  </si>
  <si>
    <t xml:space="preserve">306 SOUTH FEDERAL HIGHWAY</t>
  </si>
  <si>
    <t xml:space="preserve">Deerfield Beach</t>
  </si>
  <si>
    <t xml:space="preserve">2026-05-15</t>
  </si>
  <si>
    <t xml:space="preserve">STAR LIQUORS</t>
  </si>
  <si>
    <t xml:space="preserve">11924 FOREST HILL BLVD</t>
  </si>
  <si>
    <t xml:space="preserve">Wellington</t>
  </si>
  <si>
    <t xml:space="preserve">2026-05-14</t>
  </si>
  <si>
    <t xml:space="preserve">BIG DADDYS LIQUORS/FLANIGANS SEAFOOD BAR AND GRILL</t>
  </si>
  <si>
    <t xml:space="preserve">330 SOUTHERN BLVD</t>
  </si>
  <si>
    <t xml:space="preserve">West Palm Beach</t>
  </si>
  <si>
    <t xml:space="preserve">MAMUSH KOSHER GRILL HOUSE</t>
  </si>
  <si>
    <t xml:space="preserve">5250 TOWN CENTER CIRCLE</t>
  </si>
  <si>
    <t xml:space="preserve">Boca Raton</t>
  </si>
  <si>
    <t xml:space="preserve">TOTAL WINE &amp; MORE # 905</t>
  </si>
  <si>
    <t xml:space="preserve">5050 TOWN CENTER CIRCLE</t>
  </si>
  <si>
    <t xml:space="preserve">Bacchus Wine &amp; Spirits</t>
  </si>
  <si>
    <t xml:space="preserve">495 W BURGUNDY ST</t>
  </si>
  <si>
    <t xml:space="preserve">DTC WINE &amp; SPIRITS</t>
  </si>
  <si>
    <t xml:space="preserve">4920 SOUTH YOSIMITE STREET C-1</t>
  </si>
  <si>
    <t xml:space="preserve">Greenwood Village</t>
  </si>
  <si>
    <t xml:space="preserve">2026-05-13</t>
  </si>
  <si>
    <t xml:space="preserve">Distillery Liquors</t>
  </si>
  <si>
    <t xml:space="preserve">7195 East Hampden Avenue</t>
  </si>
  <si>
    <t xml:space="preserve">SOUTHMOOR WINE AND SPIRITS</t>
  </si>
  <si>
    <t xml:space="preserve">3533 SOUTH MONACO PARKWAY</t>
  </si>
  <si>
    <t xml:space="preserve">DENVER LIQUOR GALAXY</t>
  </si>
  <si>
    <t xml:space="preserve">8970 EAST HAMPDEN AVENUE</t>
  </si>
  <si>
    <t xml:space="preserve">KENNEDY GOLF COURSE</t>
  </si>
  <si>
    <t xml:space="preserve">10500 EAST HAMPDEN AVENUE</t>
  </si>
  <si>
    <t xml:space="preserve">10017 EAST HAMPDEN AVENUE</t>
  </si>
  <si>
    <t xml:space="preserve">BIG DADDYS WINE &amp; LIQUORS</t>
  </si>
  <si>
    <t xml:space="preserve">2505 N UNIVERSITY DR, BUILDING A</t>
  </si>
  <si>
    <t xml:space="preserve">Hollywood</t>
  </si>
  <si>
    <t xml:space="preserve">BINI WINE &amp; LIQUOR</t>
  </si>
  <si>
    <t xml:space="preserve">9676 EAST ARAPAHOE ROAD</t>
  </si>
  <si>
    <t xml:space="preserve">ON THE ROCKS WINE &amp; SPIRITS</t>
  </si>
  <si>
    <t xml:space="preserve">18445 WEST COLFAX AVENUE</t>
  </si>
  <si>
    <t xml:space="preserve">2026-05-12</t>
  </si>
  <si>
    <t xml:space="preserve">QUALITY DISCOUNT LIQUOR</t>
  </si>
  <si>
    <t xml:space="preserve">650 SOUTH WADSWORTH BOULEVARD</t>
  </si>
  <si>
    <t xml:space="preserve">JEWELL LIQUOR BOX</t>
  </si>
  <si>
    <t xml:space="preserve">7853 WEST JEWELL AVENUE</t>
  </si>
  <si>
    <t xml:space="preserve">KAVAS TACOS + TEQUILA</t>
  </si>
  <si>
    <t xml:space="preserve">2026-05-09</t>
  </si>
  <si>
    <t xml:space="preserve">GRIEVOUS ANGEL</t>
  </si>
  <si>
    <t xml:space="preserve">801 E MAIN ST</t>
  </si>
  <si>
    <t xml:space="preserve">CHOP SHOP (THE)</t>
  </si>
  <si>
    <t xml:space="preserve">118 KENTUCKY AVE</t>
  </si>
  <si>
    <t xml:space="preserve">HARRYS SEAFOOD BAR &amp; GRILLE LAKELAND</t>
  </si>
  <si>
    <t xml:space="preserve">101 NORTH KENTUCKY AVENUE</t>
  </si>
  <si>
    <t xml:space="preserve">TOM'S WATCH BAR</t>
  </si>
  <si>
    <t xml:space="preserve">8050 INTERNATIONAL DRIVE 10TH</t>
  </si>
  <si>
    <t xml:space="preserve">LIQUOR LIBRARY &amp; WINE MARKET</t>
  </si>
  <si>
    <t xml:space="preserve">131 N ORANGE AVE, STE</t>
  </si>
  <si>
    <t xml:space="preserve">R &amp; D LIQUOR</t>
  </si>
  <si>
    <t xml:space="preserve">2037 EAST STATE RD 60</t>
  </si>
  <si>
    <t xml:space="preserve">SOCIAL WINTER HAVEN</t>
  </si>
  <si>
    <t xml:space="preserve">356 &amp; 360 3RD ST NW</t>
  </si>
  <si>
    <t xml:space="preserve">LIBATION WINE &amp; SPIRITS</t>
  </si>
  <si>
    <t xml:space="preserve">16350 EAST ARAPAHOE ROAD</t>
  </si>
  <si>
    <t xml:space="preserve">Foxfield</t>
  </si>
  <si>
    <t xml:space="preserve">2026-05-07</t>
  </si>
  <si>
    <t xml:space="preserve">PINEY CREEK LIQUOR</t>
  </si>
  <si>
    <t xml:space="preserve">15442 EAST ORCHARD ROAD</t>
  </si>
  <si>
    <t xml:space="preserve">PIONEER HILLS LIQUOR</t>
  </si>
  <si>
    <t xml:space="preserve">5594 SOUTH PARKER ROAD</t>
  </si>
  <si>
    <t xml:space="preserve">SMOKY HILL WINE AND SPIRITS</t>
  </si>
  <si>
    <t xml:space="preserve">15450 EAST SMOKY HILL ROAD</t>
  </si>
  <si>
    <t xml:space="preserve">Blue Nile Liquor and Spirits</t>
  </si>
  <si>
    <t xml:space="preserve">16750 East Smoky Hill Road</t>
  </si>
  <si>
    <t xml:space="preserve">CAMELOT LIQUORS</t>
  </si>
  <si>
    <t xml:space="preserve">18525 EAST SMOKY HILL ROAD</t>
  </si>
  <si>
    <t xml:space="preserve">SMOKY HILL VILLAGE LIQUORS</t>
  </si>
  <si>
    <t xml:space="preserve">19731 EAST SMOKY HILL ROAD</t>
  </si>
  <si>
    <t xml:space="preserve">SADDLE ROCKS WINE AND LIQUOR</t>
  </si>
  <si>
    <t xml:space="preserve">20239 EAST SMOKY HILL ROAD SUITES A&amp;B</t>
  </si>
  <si>
    <t xml:space="preserve">GREAT VINES LIQUOR</t>
  </si>
  <si>
    <t xml:space="preserve">6140 SOUTH GUN CLUB ROAD UNITS I-1 &amp; J-1</t>
  </si>
  <si>
    <t xml:space="preserve">RINO'S RISTORANTE</t>
  </si>
  <si>
    <t xml:space="preserve">39 SE 1ST AVENUE</t>
  </si>
  <si>
    <t xml:space="preserve">DELUCA'S CHOPHOUSE</t>
  </si>
  <si>
    <t xml:space="preserve">499 S FEDERAL HIGHWAY</t>
  </si>
  <si>
    <t xml:space="preserve">ARAPAHOE VILLAGE LIQUORS</t>
  </si>
  <si>
    <t xml:space="preserve">5070 EAST ARAPAHOE ROAD</t>
  </si>
  <si>
    <t xml:space="preserve">2026-05-05</t>
  </si>
  <si>
    <t xml:space="preserve">BONNIE BRAE LIQUOR</t>
  </si>
  <si>
    <t xml:space="preserve">785 SOUTH UNIVERSITY BOULEVARD</t>
  </si>
  <si>
    <t xml:space="preserve">Morgan's Liquor</t>
  </si>
  <si>
    <t xml:space="preserve">1200 East Evans Avenue</t>
  </si>
  <si>
    <t xml:space="preserve">SOBO LIQUOR</t>
  </si>
  <si>
    <t xml:space="preserve">2035 SOUTH BROADWAY</t>
  </si>
  <si>
    <t xml:space="preserve">LIQUOR BARN</t>
  </si>
  <si>
    <t xml:space="preserve">4415 SOUTH BROADWAY</t>
  </si>
  <si>
    <t xml:space="preserve">BROADWAY DISCOUNT LIQUOR</t>
  </si>
  <si>
    <t xml:space="preserve">4615 SOUTH BROADWAY</t>
  </si>
  <si>
    <t xml:space="preserve">LITTLETON LIQUOR MART</t>
  </si>
  <si>
    <t xml:space="preserve">40 WEST LITTLETON BOULEVARD</t>
  </si>
  <si>
    <t xml:space="preserve">MILKHOUSE</t>
  </si>
  <si>
    <t xml:space="preserve">201 N. BUMBY AVE</t>
  </si>
  <si>
    <t xml:space="preserve">2026-05-04</t>
  </si>
  <si>
    <t xml:space="preserve">WHISKEY</t>
  </si>
  <si>
    <t xml:space="preserve">7563 WEST SAND LAKE ROAD</t>
  </si>
  <si>
    <t xml:space="preserve">2026-05-03</t>
  </si>
  <si>
    <t xml:space="preserve">PADDYWAGON IRISH PUB</t>
  </si>
  <si>
    <t xml:space="preserve">5535 CYPRESS GARDENS BLVD</t>
  </si>
  <si>
    <t xml:space="preserve">BOURBON, BREWS, BURGERS</t>
  </si>
  <si>
    <t xml:space="preserve">2026-04-30</t>
  </si>
  <si>
    <t xml:space="preserve">JORDAN WINE &amp; SPIRITS</t>
  </si>
  <si>
    <t xml:space="preserve">17021 LINCOLN AVENUE</t>
  </si>
  <si>
    <t xml:space="preserve">MONTBELLO LIQUORS</t>
  </si>
  <si>
    <t xml:space="preserve">4632 NORTH PEORIA STREET</t>
  </si>
  <si>
    <t xml:space="preserve">2026-04-29</t>
  </si>
  <si>
    <t xml:space="preserve">HOUSE OF SPIRITS</t>
  </si>
  <si>
    <t xml:space="preserve">12244 EAST 44TH AVENUE</t>
  </si>
  <si>
    <t xml:space="preserve">Super Wines &amp; Spirits</t>
  </si>
  <si>
    <t xml:space="preserve">12330 E 46TH AVE</t>
  </si>
  <si>
    <t xml:space="preserve">HAMPDEN WAREHOUSE LIQUOR MART</t>
  </si>
  <si>
    <t xml:space="preserve">3371 WEST HAMPDEN AVENUE</t>
  </si>
  <si>
    <t xml:space="preserve">2026-04-28</t>
  </si>
  <si>
    <t xml:space="preserve">BEAR VALLEY MARKET</t>
  </si>
  <si>
    <t xml:space="preserve">3097 SOUTH SHERIDAN BOULEVARD</t>
  </si>
  <si>
    <t xml:space="preserve">TRADING POST LIQUORS</t>
  </si>
  <si>
    <t xml:space="preserve">3234 SOUTH WADSWORTH BOULEVARD UNITS D, E, &amp; H</t>
  </si>
  <si>
    <t xml:space="preserve">CHAMBERS PLACE LIQUOR</t>
  </si>
  <si>
    <t xml:space="preserve">4856 CHAMBERS ROAD</t>
  </si>
  <si>
    <t xml:space="preserve">2026-04-23</t>
  </si>
  <si>
    <t xml:space="preserve">Tower Liquors</t>
  </si>
  <si>
    <t xml:space="preserve">5910 TOWER ROAD</t>
  </si>
  <si>
    <t xml:space="preserve">DISCOUNT LIQUOR</t>
  </si>
  <si>
    <t xml:space="preserve">5680 NORTH TOWER ROAD</t>
  </si>
  <si>
    <t xml:space="preserve">ALL IN ONE LIQUOR</t>
  </si>
  <si>
    <t xml:space="preserve">19245 EAST 56TH AVENUE</t>
  </si>
  <si>
    <t xml:space="preserve">DIA WINE &amp; SPIRITS</t>
  </si>
  <si>
    <t xml:space="preserve">4739 YAMPA STREET</t>
  </si>
  <si>
    <t xml:space="preserve">BIG LIQUOR WAREHOUSE</t>
  </si>
  <si>
    <t xml:space="preserve">100 SOUTH ABILENE STREET</t>
  </si>
  <si>
    <t xml:space="preserve">Wildcat Wine &amp; Spirits</t>
  </si>
  <si>
    <t xml:space="preserve">3996 Red Cedar Dr</t>
  </si>
  <si>
    <t xml:space="preserve">2026-04-20</t>
  </si>
  <si>
    <t xml:space="preserve">80108 WINE &amp; SPIRITS</t>
  </si>
  <si>
    <t xml:space="preserve">572 EAST CASTLE PINES PKWY</t>
  </si>
  <si>
    <t xml:space="preserve">CASTLE PINES NORTH WINE &amp; SPIRITS</t>
  </si>
  <si>
    <t xml:space="preserve">7280 LAGAE ROAD</t>
  </si>
  <si>
    <t xml:space="preserve">Anonymous Supplier  |  CHARTS &amp; ANALYTICS</t>
  </si>
  <si>
    <t xml:space="preserve">Brand: All brands (1)  -  4 native Excel charts, each with source data table below</t>
  </si>
  <si>
    <t xml:space="preserve">1.  ACTIVITY TREND BY WEEK</t>
  </si>
  <si>
    <t xml:space="preserve">2.  ACCOUNTS BY CITY (Top 12)</t>
  </si>
  <si>
    <t xml:space="preserve">3.  CHANNEL SPLIT (MTD)</t>
  </si>
  <si>
    <t xml:space="preserve">4.  IN-STORE WINS (coaching focus - all zero)</t>
  </si>
  <si>
    <t xml:space="preserve">Metric</t>
  </si>
  <si>
    <t xml:space="preserve">MTD Count</t>
  </si>
  <si>
    <t xml:space="preserve">Anonymous Supplier  |  PIPELINE &amp; NEXT STEPS</t>
  </si>
  <si>
    <t xml:space="preserve">Brand: All brands (1)  -  325 accounts color-coded HOT/WARM/COLD with contact + last outcome + rep-typed recap</t>
  </si>
  <si>
    <t xml:space="preserve">HOT</t>
  </si>
  <si>
    <t xml:space="preserve">WARM</t>
  </si>
  <si>
    <t xml:space="preserve">COLD</t>
  </si>
  <si>
    <t xml:space="preserve">ACTIVE PIPELINE (sorted by Days Since)</t>
  </si>
  <si>
    <t xml:space="preserve">Priority</t>
  </si>
  <si>
    <t xml:space="preserve">Last Outcome</t>
  </si>
  <si>
    <t xml:space="preserve">Recommended Action</t>
  </si>
  <si>
    <t xml:space="preserve">Visit Recap Text</t>
  </si>
  <si>
    <t xml:space="preserve">🟡 WARM</t>
  </si>
  <si>
    <t xml:space="preserve">Visited — no order</t>
  </si>
  <si>
    <t xml:space="preserve">Re-pitch with current SKU lineup</t>
  </si>
  <si>
    <t xml:space="preserve">🔴 COLD</t>
  </si>
  <si>
    <t xml:space="preserve">Reactivation call</t>
  </si>
  <si>
    <t xml:space="preserve">Ordered 5 cases</t>
  </si>
  <si>
    <t xml:space="preserve">Ordered 12 cases</t>
  </si>
  <si>
    <t xml:space="preserve">Ordered 6 cases</t>
  </si>
  <si>
    <t xml:space="preserve">Ordered 3 cases</t>
  </si>
  <si>
    <t xml:space="preserve">Anonymous Supplier  |  CUSTOM PERIOD</t>
  </si>
  <si>
    <t xml:space="preserve">Enter Start (C5) and End (F5)</t>
  </si>
  <si>
    <t xml:space="preserve">Start Date:</t>
  </si>
  <si>
    <t xml:space="preserve">End Date:</t>
  </si>
  <si>
    <t xml:space="preserve">Days:</t>
  </si>
  <si>
    <t xml:space="preserve">PODs (est)</t>
  </si>
  <si>
    <t xml:space="preserve">Anonymous Supplier  |  BRIAN HEIN INDIVIDUAL RECAP</t>
  </si>
  <si>
    <t xml:space="preserve">Brand: All brands (1)  -  Rep: Brian Hein  -  July 26, 2026</t>
  </si>
  <si>
    <t xml:space="preserve">PERIOD BREAKDOWN</t>
  </si>
  <si>
    <t xml:space="preserve">VISIT-LEVEL ACTIVITY (117 visits)</t>
  </si>
  <si>
    <t xml:space="preserve">Tasting</t>
  </si>
  <si>
    <t xml:space="preserve">Recap Text</t>
  </si>
  <si>
    <t xml:space="preserve">(no recap)</t>
  </si>
  <si>
    <t xml:space="preserve">Anonymous Supplier  |  CHRIS MULLOWNEY INDIVIDUAL RECAP</t>
  </si>
  <si>
    <t xml:space="preserve">Brand: All brands (1)  -  Rep: Chris Mullowney  -  July 26, 2026</t>
  </si>
  <si>
    <t xml:space="preserve">VISIT-LEVEL ACTIVITY (28 visits)</t>
  </si>
  <si>
    <t xml:space="preserve">Anonymous Supplier  |  JASON EGGLESTON INDIVIDUAL RECAP</t>
  </si>
  <si>
    <t xml:space="preserve">Brand: All brands (1)  -  Rep: Jason Eggleston  -  July 26, 2026</t>
  </si>
  <si>
    <t xml:space="preserve">VISIT-LEVEL ACTIVITY (0 visits)</t>
  </si>
  <si>
    <t xml:space="preserve">Anonymous Supplier  |  SAM ANDERSON INDIVIDUAL RECAP</t>
  </si>
  <si>
    <t xml:space="preserve">Brand: All brands (1)  -  Rep: Sam Anderson  -  July 26, 2026</t>
  </si>
  <si>
    <t xml:space="preserve">Anonymous Supplier  |  TRAVIS JOINER INDIVIDUAL RECAP</t>
  </si>
  <si>
    <t xml:space="preserve">Brand: All brands (1)  -  Rep: Travis Joiner  -  July 26, 2026</t>
  </si>
  <si>
    <t xml:space="preserve">VISIT-LEVEL ACTIVITY (86 visits)</t>
  </si>
  <si>
    <t xml:space="preserve">HOW TO USE - ALL BRANDS (1) SALES RECAP v10</t>
  </si>
  <si>
    <t xml:space="preserve">What this report shows</t>
  </si>
  <si>
    <t xml:space="preserve">(1) Activity Log is VISIT-GRAIN (one row per visit_recap appointment) like Ruby Pro. (2) Contact column resolved from each account's contacts. (3) PODs / Displays / Menus / Cold Box columns (yellow-shaded for coaching when zero). (4) Photo Link column (reserved, '(no photo)' until reps upload).</t>
  </si>
  <si>
    <t xml:space="preserve">Period + Channel filters</t>
  </si>
  <si>
    <t xml:space="preserve">Executive Summary has TWO dropdowns: Period (C5) and Channel (F5: All/On-Premise/Off-Premise). KPI tiles auto-update via VLOOKUP. PODs/Displays/Menus/Tastings tiles flag the coaching gap.</t>
  </si>
  <si>
    <t xml:space="preserve">Charts</t>
  </si>
  <si>
    <t xml:space="preserve">4 native Excel charts: (1) Activity Trend by Week, (2) Accounts by City, (3) On vs Off Premise pie, (4) In-Store Wins. Each has its source data table.</t>
  </si>
  <si>
    <t xml:space="preserve">Accounts Roster sheet</t>
  </si>
  <si>
    <t xml:space="preserve">Per-account view - accounts sorted by Days Since with rep + last touch + most recent recap text.</t>
  </si>
  <si>
    <t xml:space="preserve">Pipeline &amp; Next Steps</t>
  </si>
  <si>
    <t xml:space="preserve">HOT/WARM/COLD color-coded + Contact name + Last Outcome (Ordered/Tasting/Visited—no order) + Recap text.</t>
  </si>
  <si>
    <t xml:space="preserve">Per-rep tabs</t>
  </si>
  <si>
    <t xml:space="preserve">Each rep has a period breakdown + their visit-level activity table + Activity by Period chart.</t>
  </si>
  <si>
    <t xml:space="preserve">Data sources</t>
  </si>
  <si>
    <t xml:space="preserve">Aggregate KPIs: /api/dashboard/reps-breakdown. Account roster: /api/dashboard/my-accounts. Visits + recap text + contact_ids: /api/appointments?account_id=X (kind=visit_recap, products[] filtered to brand). Contact names: /api/accounts/{id}.contacts[].</t>
  </si>
</sst>
</file>

<file path=xl/styles.xml><?xml version="1.0" encoding="utf-8"?>
<styleSheet xmlns="http://schemas.openxmlformats.org/spreadsheetml/2006/main">
  <numFmts count="5">
    <numFmt numFmtId="164" formatCode="General"/>
    <numFmt numFmtId="165" formatCode="General"/>
    <numFmt numFmtId="166" formatCode="0.0\%"/>
    <numFmt numFmtId="167" formatCode="0.0%"/>
    <numFmt numFmtId="168" formatCode="mm/dd/yyyy"/>
  </numFmts>
  <fonts count="25">
    <font>
      <sz val="11"/>
      <color theme="1"/>
      <name val="Calibri"/>
      <family val="2"/>
      <charset val="1"/>
    </font>
    <font>
      <sz val="10"/>
      <name val="Arial"/>
      <family val="0"/>
    </font>
    <font>
      <sz val="10"/>
      <name val="Arial"/>
      <family val="0"/>
    </font>
    <font>
      <sz val="10"/>
      <name val="Arial"/>
      <family val="0"/>
    </font>
    <font>
      <b val="true"/>
      <sz val="14"/>
      <color rgb="FF0F172A"/>
      <name val="Arial"/>
      <family val="0"/>
      <charset val="1"/>
    </font>
    <font>
      <i val="true"/>
      <sz val="10"/>
      <color rgb="FF64748B"/>
      <name val="Arial"/>
      <family val="0"/>
      <charset val="1"/>
    </font>
    <font>
      <b val="true"/>
      <sz val="10"/>
      <color rgb="FF1E3A5F"/>
      <name val="Arial"/>
      <family val="0"/>
      <charset val="1"/>
    </font>
    <font>
      <b val="true"/>
      <sz val="12"/>
      <color rgb="FF1E3A5F"/>
      <name val="Arial"/>
      <family val="0"/>
      <charset val="1"/>
    </font>
    <font>
      <b val="true"/>
      <sz val="22"/>
      <color rgb="FF1E3A5F"/>
      <name val="Arial"/>
      <family val="0"/>
      <charset val="1"/>
    </font>
    <font>
      <b val="true"/>
      <sz val="10"/>
      <color rgb="FF78350F"/>
      <name val="Arial"/>
      <family val="0"/>
      <charset val="1"/>
    </font>
    <font>
      <b val="true"/>
      <sz val="11"/>
      <color rgb="FFFFFFFF"/>
      <name val="Arial"/>
      <family val="0"/>
      <charset val="1"/>
    </font>
    <font>
      <sz val="10"/>
      <name val="Arial"/>
      <family val="0"/>
      <charset val="1"/>
    </font>
    <font>
      <b val="true"/>
      <sz val="10"/>
      <name val="Arial"/>
      <family val="0"/>
      <charset val="1"/>
    </font>
    <font>
      <b val="true"/>
      <sz val="10"/>
      <color rgb="FF14532D"/>
      <name val="Arial"/>
      <family val="0"/>
      <charset val="1"/>
    </font>
    <font>
      <b val="true"/>
      <sz val="10"/>
      <color rgb="FF7F1D1D"/>
      <name val="Arial"/>
      <family val="0"/>
      <charset val="1"/>
    </font>
    <font>
      <i val="true"/>
      <sz val="10"/>
      <color rgb="FF78350F"/>
      <name val="Arial"/>
      <family val="0"/>
      <charset val="1"/>
    </font>
    <font>
      <sz val="10"/>
      <color rgb="FF365314"/>
      <name val="Arial"/>
      <family val="0"/>
      <charset val="1"/>
    </font>
    <font>
      <b val="true"/>
      <u val="single"/>
      <sz val="10"/>
      <color rgb="FF0B6577"/>
      <name val="Arial"/>
      <family val="0"/>
      <charset val="1"/>
    </font>
    <font>
      <u val="single"/>
      <sz val="10"/>
      <color rgb="FF2563EB"/>
      <name val="Arial"/>
      <family val="0"/>
      <charset val="1"/>
    </font>
    <font>
      <b val="true"/>
      <sz val="18"/>
      <color rgb="FF000000"/>
      <name val="Calibri"/>
      <family val="2"/>
    </font>
    <font>
      <sz val="10"/>
      <color rgb="FF000000"/>
      <name val="Calibri"/>
      <family val="2"/>
    </font>
    <font>
      <b val="true"/>
      <sz val="10"/>
      <color rgb="FF000000"/>
      <name val="Calibri"/>
      <family val="2"/>
    </font>
    <font>
      <b val="true"/>
      <sz val="22"/>
      <color rgb="FF14532D"/>
      <name val="Arial"/>
      <family val="0"/>
      <charset val="1"/>
    </font>
    <font>
      <b val="true"/>
      <sz val="22"/>
      <color rgb="FF78350F"/>
      <name val="Arial"/>
      <family val="0"/>
      <charset val="1"/>
    </font>
    <font>
      <b val="true"/>
      <sz val="22"/>
      <color rgb="FF7F1D1D"/>
      <name val="Arial"/>
      <family val="0"/>
      <charset val="1"/>
    </font>
  </fonts>
  <fills count="11">
    <fill>
      <patternFill patternType="none"/>
    </fill>
    <fill>
      <patternFill patternType="gray125"/>
    </fill>
    <fill>
      <patternFill patternType="solid">
        <fgColor rgb="FFDBEAFE"/>
        <bgColor rgb="FFF0F4F8"/>
      </patternFill>
    </fill>
    <fill>
      <patternFill patternType="solid">
        <fgColor rgb="FFF0F4F8"/>
        <bgColor rgb="FFEFF6FF"/>
      </patternFill>
    </fill>
    <fill>
      <patternFill patternType="solid">
        <fgColor rgb="FFFEF3C7"/>
        <bgColor rgb="FFECFCCB"/>
      </patternFill>
    </fill>
    <fill>
      <patternFill patternType="solid">
        <fgColor rgb="FF1E3A5F"/>
        <bgColor rgb="FF14532D"/>
      </patternFill>
    </fill>
    <fill>
      <patternFill patternType="solid">
        <fgColor rgb="FFECFCCB"/>
        <bgColor rgb="FFFEF3C7"/>
      </patternFill>
    </fill>
    <fill>
      <patternFill patternType="solid">
        <fgColor rgb="FFFEE2E2"/>
        <bgColor rgb="FFFEF3C7"/>
      </patternFill>
    </fill>
    <fill>
      <patternFill patternType="solid">
        <fgColor rgb="FFFFFBEB"/>
        <bgColor rgb="FFFFFFFF"/>
      </patternFill>
    </fill>
    <fill>
      <patternFill patternType="solid">
        <fgColor rgb="FFEFF6FF"/>
        <bgColor rgb="FFF0F4F8"/>
      </patternFill>
    </fill>
    <fill>
      <patternFill patternType="solid">
        <fgColor rgb="FFDCFCE7"/>
        <bgColor rgb="FFECFCCB"/>
      </patternFill>
    </fill>
  </fills>
  <borders count="2">
    <border diagonalUp="false" diagonalDown="false">
      <left/>
      <right/>
      <top/>
      <bottom/>
      <diagonal/>
    </border>
    <border diagonalUp="false" diagonalDown="false">
      <left style="thin">
        <color rgb="FFCBD5E1"/>
      </left>
      <right style="thin">
        <color rgb="FFCBD5E1"/>
      </right>
      <top style="thin">
        <color rgb="FFCBD5E1"/>
      </top>
      <bottom style="thin">
        <color rgb="FFCBD5E1"/>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51">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true" applyAlignment="false" applyProtection="false">
      <alignment horizontal="general" vertical="bottom" textRotation="0" wrapText="false" indent="0" shrinkToFit="false"/>
      <protection locked="true" hidden="false"/>
    </xf>
    <xf numFmtId="164" fontId="5" fillId="0" borderId="0" xfId="0" applyFont="true" applyBorder="true" applyAlignment="false" applyProtection="false">
      <alignment horizontal="general" vertical="bottom" textRotation="0" wrapText="false" indent="0" shrinkToFit="false"/>
      <protection locked="true" hidden="false"/>
    </xf>
    <xf numFmtId="164" fontId="6" fillId="0" borderId="0" xfId="0" applyFont="true" applyBorder="false" applyAlignment="false" applyProtection="false">
      <alignment horizontal="general" vertical="bottom" textRotation="0" wrapText="false" indent="0" shrinkToFit="false"/>
      <protection locked="true" hidden="false"/>
    </xf>
    <xf numFmtId="164" fontId="7" fillId="2" borderId="1" xfId="0" applyFont="true" applyBorder="true" applyAlignment="true" applyProtection="false">
      <alignment horizontal="center" vertical="bottom" textRotation="0" wrapText="false" indent="0" shrinkToFit="false"/>
      <protection locked="true" hidden="false"/>
    </xf>
    <xf numFmtId="164" fontId="6" fillId="3" borderId="0" xfId="0" applyFont="true" applyBorder="true" applyAlignment="false" applyProtection="false">
      <alignment horizontal="general" vertical="bottom" textRotation="0" wrapText="false" indent="0" shrinkToFit="false"/>
      <protection locked="true" hidden="false"/>
    </xf>
    <xf numFmtId="164" fontId="5" fillId="0" borderId="0" xfId="0" applyFont="true" applyBorder="false" applyAlignment="true" applyProtection="false">
      <alignment horizontal="center" vertical="bottom" textRotation="0" wrapText="true" indent="0" shrinkToFit="false"/>
      <protection locked="true" hidden="false"/>
    </xf>
    <xf numFmtId="165" fontId="8" fillId="0" borderId="0" xfId="0" applyFont="true" applyBorder="false" applyAlignment="true" applyProtection="false">
      <alignment horizontal="center" vertical="bottom" textRotation="0" wrapText="false" indent="0" shrinkToFit="false"/>
      <protection locked="true" hidden="false"/>
    </xf>
    <xf numFmtId="165" fontId="9" fillId="4" borderId="0" xfId="0" applyFont="true" applyBorder="false" applyAlignment="true" applyProtection="false">
      <alignment horizontal="center" vertical="bottom" textRotation="0" wrapText="false" indent="0" shrinkToFit="false"/>
      <protection locked="true" hidden="false"/>
    </xf>
    <xf numFmtId="166" fontId="8" fillId="0" borderId="0" xfId="0" applyFont="true" applyBorder="false" applyAlignment="true" applyProtection="false">
      <alignment horizontal="center" vertical="bottom" textRotation="0" wrapText="false" indent="0" shrinkToFit="false"/>
      <protection locked="true" hidden="false"/>
    </xf>
    <xf numFmtId="164" fontId="10" fillId="5" borderId="1" xfId="0" applyFont="true" applyBorder="true" applyAlignment="true" applyProtection="false">
      <alignment horizontal="center" vertical="bottom" textRotation="0" wrapText="false" indent="0" shrinkToFit="false"/>
      <protection locked="true" hidden="false"/>
    </xf>
    <xf numFmtId="164" fontId="11" fillId="0" borderId="1" xfId="0" applyFont="true" applyBorder="true" applyAlignment="true" applyProtection="false">
      <alignment horizontal="left" vertical="bottom" textRotation="0" wrapText="false" indent="0" shrinkToFit="false"/>
      <protection locked="true" hidden="false"/>
    </xf>
    <xf numFmtId="165" fontId="11" fillId="0" borderId="1" xfId="0" applyFont="true" applyBorder="true" applyAlignment="true" applyProtection="false">
      <alignment horizontal="center" vertical="bottom" textRotation="0" wrapText="false" indent="0" shrinkToFit="false"/>
      <protection locked="true" hidden="false"/>
    </xf>
    <xf numFmtId="167" fontId="11" fillId="0" borderId="1" xfId="0" applyFont="true" applyBorder="true" applyAlignment="true" applyProtection="false">
      <alignment horizontal="center" vertical="bottom" textRotation="0" wrapText="false" indent="0" shrinkToFit="false"/>
      <protection locked="true" hidden="false"/>
    </xf>
    <xf numFmtId="164" fontId="12" fillId="4" borderId="1" xfId="0" applyFont="true" applyBorder="true" applyAlignment="true" applyProtection="false">
      <alignment horizontal="left" vertical="bottom" textRotation="0" wrapText="false" indent="0" shrinkToFit="false"/>
      <protection locked="true" hidden="false"/>
    </xf>
    <xf numFmtId="165" fontId="12" fillId="4" borderId="1" xfId="0" applyFont="true" applyBorder="true" applyAlignment="true" applyProtection="false">
      <alignment horizontal="center" vertical="bottom" textRotation="0" wrapText="false" indent="0" shrinkToFit="false"/>
      <protection locked="true" hidden="false"/>
    </xf>
    <xf numFmtId="167" fontId="12" fillId="4" borderId="1" xfId="0" applyFont="true" applyBorder="true" applyAlignment="true" applyProtection="false">
      <alignment horizontal="center" vertical="bottom" textRotation="0" wrapText="false" indent="0" shrinkToFit="false"/>
      <protection locked="true" hidden="false"/>
    </xf>
    <xf numFmtId="164" fontId="11" fillId="0" borderId="1" xfId="0" applyFont="true" applyBorder="true" applyAlignment="false" applyProtection="false">
      <alignment horizontal="general" vertical="bottom" textRotation="0" wrapText="false" indent="0" shrinkToFit="false"/>
      <protection locked="true" hidden="false"/>
    </xf>
    <xf numFmtId="165" fontId="9" fillId="4" borderId="1" xfId="0" applyFont="true" applyBorder="true" applyAlignment="true" applyProtection="false">
      <alignment horizontal="center" vertical="bottom" textRotation="0" wrapText="false" indent="0" shrinkToFit="false"/>
      <protection locked="true" hidden="false"/>
    </xf>
    <xf numFmtId="164" fontId="12" fillId="4" borderId="1" xfId="0" applyFont="true" applyBorder="true" applyAlignment="false" applyProtection="false">
      <alignment horizontal="general" vertical="bottom" textRotation="0" wrapText="false" indent="0" shrinkToFit="false"/>
      <protection locked="true" hidden="false"/>
    </xf>
    <xf numFmtId="164" fontId="10" fillId="5" borderId="1" xfId="0" applyFont="true" applyBorder="true" applyAlignment="true" applyProtection="false">
      <alignment horizontal="left" vertical="bottom" textRotation="0" wrapText="false" indent="0" shrinkToFit="false"/>
      <protection locked="true" hidden="false"/>
    </xf>
    <xf numFmtId="164" fontId="11" fillId="0" borderId="0" xfId="0" applyFont="true" applyBorder="true" applyAlignment="true" applyProtection="false">
      <alignment horizontal="general" vertical="top" textRotation="0" wrapText="true" indent="0" shrinkToFit="false"/>
      <protection locked="true" hidden="false"/>
    </xf>
    <xf numFmtId="164" fontId="13" fillId="6" borderId="0" xfId="0" applyFont="true" applyBorder="true" applyAlignment="false" applyProtection="false">
      <alignment horizontal="general" vertical="bottom" textRotation="0" wrapText="false" indent="0" shrinkToFit="false"/>
      <protection locked="true" hidden="false"/>
    </xf>
    <xf numFmtId="164" fontId="14" fillId="7" borderId="0" xfId="0" applyFont="true" applyBorder="true" applyAlignment="false" applyProtection="false">
      <alignment horizontal="general" vertical="bottom" textRotation="0" wrapText="false" indent="0" shrinkToFit="false"/>
      <protection locked="true" hidden="false"/>
    </xf>
    <xf numFmtId="164" fontId="10" fillId="5" borderId="1" xfId="0" applyFont="true" applyBorder="true" applyAlignment="true" applyProtection="false">
      <alignment horizontal="center" vertical="center" textRotation="0" wrapText="false" indent="0" shrinkToFit="false"/>
      <protection locked="true" hidden="false"/>
    </xf>
    <xf numFmtId="164" fontId="11" fillId="0" borderId="0" xfId="0" applyFont="true" applyBorder="false" applyAlignment="false" applyProtection="false">
      <alignment horizontal="general" vertical="bottom" textRotation="0" wrapText="false" indent="0" shrinkToFit="false"/>
      <protection locked="true" hidden="false"/>
    </xf>
    <xf numFmtId="164" fontId="0" fillId="0" borderId="0" xfId="0" applyFont="true" applyBorder="false" applyAlignment="false" applyProtection="false">
      <alignment horizontal="general" vertical="bottom" textRotation="0" wrapText="false" indent="0" shrinkToFit="false"/>
      <protection locked="true" hidden="false"/>
    </xf>
    <xf numFmtId="164" fontId="6" fillId="3" borderId="1" xfId="0" applyFont="true" applyBorder="true" applyAlignment="false" applyProtection="false">
      <alignment horizontal="general" vertical="bottom" textRotation="0" wrapText="false" indent="0" shrinkToFit="false"/>
      <protection locked="true" hidden="false"/>
    </xf>
    <xf numFmtId="164" fontId="6" fillId="3" borderId="1" xfId="0" applyFont="true" applyBorder="true" applyAlignment="true" applyProtection="false">
      <alignment horizontal="center" vertical="bottom" textRotation="0" wrapText="false" indent="0" shrinkToFit="false"/>
      <protection locked="true" hidden="false"/>
    </xf>
    <xf numFmtId="164" fontId="11" fillId="0" borderId="1" xfId="0" applyFont="true" applyBorder="true" applyAlignment="true" applyProtection="false">
      <alignment horizontal="center" vertical="top" textRotation="0" wrapText="false" indent="0" shrinkToFit="false"/>
      <protection locked="true" hidden="false"/>
    </xf>
    <xf numFmtId="164" fontId="11" fillId="0" borderId="1" xfId="0" applyFont="true" applyBorder="true" applyAlignment="true" applyProtection="false">
      <alignment horizontal="left" vertical="top" textRotation="0" wrapText="false" indent="0" shrinkToFit="false"/>
      <protection locked="true" hidden="false"/>
    </xf>
    <xf numFmtId="164" fontId="9" fillId="4" borderId="1" xfId="0" applyFont="true" applyBorder="true" applyAlignment="true" applyProtection="false">
      <alignment horizontal="center" vertical="top" textRotation="0" wrapText="false" indent="0" shrinkToFit="false"/>
      <protection locked="true" hidden="false"/>
    </xf>
    <xf numFmtId="164" fontId="15" fillId="8" borderId="1" xfId="0" applyFont="true" applyBorder="true" applyAlignment="true" applyProtection="false">
      <alignment horizontal="left" vertical="top" textRotation="0" wrapText="false" indent="0" shrinkToFit="false"/>
      <protection locked="true" hidden="false"/>
    </xf>
    <xf numFmtId="164" fontId="16" fillId="6" borderId="1" xfId="0" applyFont="true" applyBorder="true" applyAlignment="true" applyProtection="false">
      <alignment horizontal="left" vertical="top" textRotation="0" wrapText="true" indent="0" shrinkToFit="false"/>
      <protection locked="true" hidden="false"/>
    </xf>
    <xf numFmtId="164" fontId="17" fillId="8" borderId="1" xfId="0" applyFont="true" applyBorder="true" applyAlignment="true" applyProtection="false">
      <alignment horizontal="left" vertical="top" textRotation="0" wrapText="false" indent="0" shrinkToFit="false"/>
      <protection locked="true" hidden="false"/>
    </xf>
    <xf numFmtId="164" fontId="18" fillId="9" borderId="1" xfId="0" applyFont="true" applyBorder="true" applyAlignment="true" applyProtection="false">
      <alignment horizontal="left" vertical="top" textRotation="0" wrapText="false" indent="0" shrinkToFit="false"/>
      <protection locked="true" hidden="false"/>
    </xf>
    <xf numFmtId="164" fontId="15" fillId="8" borderId="1" xfId="0" applyFont="true" applyBorder="true" applyAlignment="true" applyProtection="false">
      <alignment horizontal="left" vertical="top" textRotation="0" wrapText="true" indent="0" shrinkToFit="false"/>
      <protection locked="true" hidden="false"/>
    </xf>
    <xf numFmtId="164" fontId="9" fillId="0" borderId="0" xfId="0" applyFont="true" applyBorder="false" applyAlignment="false" applyProtection="false">
      <alignment horizontal="general" vertical="bottom" textRotation="0" wrapText="false" indent="0" shrinkToFit="false"/>
      <protection locked="true" hidden="false"/>
    </xf>
    <xf numFmtId="164" fontId="5" fillId="0" borderId="0" xfId="0" applyFont="true" applyBorder="true" applyAlignment="true" applyProtection="false">
      <alignment horizontal="general" vertical="top" textRotation="0" wrapText="true" indent="0" shrinkToFit="false"/>
      <protection locked="true" hidden="false"/>
    </xf>
    <xf numFmtId="164" fontId="6" fillId="4" borderId="0" xfId="0" applyFont="true" applyBorder="true" applyAlignment="false" applyProtection="false">
      <alignment horizontal="general" vertical="bottom" textRotation="0" wrapText="false" indent="0" shrinkToFit="false"/>
      <protection locked="true" hidden="false"/>
    </xf>
    <xf numFmtId="164" fontId="13" fillId="10" borderId="0" xfId="0" applyFont="true" applyBorder="false" applyAlignment="true" applyProtection="false">
      <alignment horizontal="center" vertical="bottom" textRotation="0" wrapText="false" indent="0" shrinkToFit="false"/>
      <protection locked="true" hidden="false"/>
    </xf>
    <xf numFmtId="164" fontId="14" fillId="7" borderId="0" xfId="0" applyFont="true" applyBorder="false" applyAlignment="true" applyProtection="false">
      <alignment horizontal="center" vertical="bottom" textRotation="0" wrapText="false" indent="0" shrinkToFit="false"/>
      <protection locked="true" hidden="false"/>
    </xf>
    <xf numFmtId="164" fontId="22" fillId="10" borderId="0" xfId="0" applyFont="true" applyBorder="false" applyAlignment="true" applyProtection="false">
      <alignment horizontal="center" vertical="bottom" textRotation="0" wrapText="false" indent="0" shrinkToFit="false"/>
      <protection locked="true" hidden="false"/>
    </xf>
    <xf numFmtId="164" fontId="23" fillId="4" borderId="0" xfId="0" applyFont="true" applyBorder="false" applyAlignment="true" applyProtection="false">
      <alignment horizontal="center" vertical="bottom" textRotation="0" wrapText="false" indent="0" shrinkToFit="false"/>
      <protection locked="true" hidden="false"/>
    </xf>
    <xf numFmtId="164" fontId="24" fillId="7" borderId="0" xfId="0" applyFont="true" applyBorder="false" applyAlignment="true" applyProtection="false">
      <alignment horizontal="center" vertical="bottom" textRotation="0" wrapText="false" indent="0" shrinkToFit="false"/>
      <protection locked="true" hidden="false"/>
    </xf>
    <xf numFmtId="164" fontId="14" fillId="7" borderId="1" xfId="0" applyFont="true" applyBorder="true" applyAlignment="true" applyProtection="false">
      <alignment horizontal="center" vertical="top" textRotation="0" wrapText="false" indent="0" shrinkToFit="false"/>
      <protection locked="true" hidden="false"/>
    </xf>
    <xf numFmtId="168" fontId="0" fillId="2" borderId="0" xfId="0" applyFont="false" applyBorder="false" applyAlignment="false" applyProtection="false">
      <alignment horizontal="general" vertical="bottom" textRotation="0" wrapText="false" indent="0" shrinkToFit="false"/>
      <protection locked="true" hidden="false"/>
    </xf>
    <xf numFmtId="165" fontId="7" fillId="0" borderId="0" xfId="0" applyFont="tru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true" applyProtection="false">
      <alignment horizontal="center" vertical="bottom" textRotation="0" wrapText="false" indent="0" shrinkToFit="false"/>
      <protection locked="true" hidden="false"/>
    </xf>
    <xf numFmtId="164" fontId="6" fillId="0" borderId="0" xfId="0" applyFont="true" applyBorder="false" applyAlignment="true" applyProtection="false">
      <alignment horizontal="general" vertical="top" textRotation="0" wrapText="false" indent="0" shrinkToFit="false"/>
      <protection locked="true" hidden="false"/>
    </xf>
    <xf numFmtId="164" fontId="11" fillId="0" borderId="0" xfId="0" applyFont="true" applyBorder="false" applyAlignment="true" applyProtection="false">
      <alignment horizontal="general" vertical="top"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0F4F8"/>
      <rgbColor rgb="FFFF00FF"/>
      <rgbColor rgb="FF00FFFF"/>
      <rgbColor rgb="FF7F1D1D"/>
      <rgbColor rgb="FF008000"/>
      <rgbColor rgb="FF000080"/>
      <rgbColor rgb="FF8AA64F"/>
      <rgbColor rgb="FF8064A2"/>
      <rgbColor rgb="FF0B6577"/>
      <rgbColor rgb="FFB8CD97"/>
      <rgbColor rgb="FF878787"/>
      <rgbColor rgb="FF93A9CE"/>
      <rgbColor rgb="FFAB4744"/>
      <rgbColor rgb="FFFEF3C7"/>
      <rgbColor rgb="FFDCFCE7"/>
      <rgbColor rgb="FF660066"/>
      <rgbColor rgb="FFDC853E"/>
      <rgbColor rgb="FF4672A8"/>
      <rgbColor rgb="FFCBD5E1"/>
      <rgbColor rgb="FF000080"/>
      <rgbColor rgb="FFFF00FF"/>
      <rgbColor rgb="FFEFF6FF"/>
      <rgbColor rgb="FF00FFFF"/>
      <rgbColor rgb="FF800080"/>
      <rgbColor rgb="FF800000"/>
      <rgbColor rgb="FF4F81BD"/>
      <rgbColor rgb="FF0000FF"/>
      <rgbColor rgb="FF00CCFF"/>
      <rgbColor rgb="FFDBEAFE"/>
      <rgbColor rgb="FFECFCCB"/>
      <rgbColor rgb="FFFFFBEB"/>
      <rgbColor rgb="FF92C3D5"/>
      <rgbColor rgb="FFD09493"/>
      <rgbColor rgb="FFD9D9D9"/>
      <rgbColor rgb="FFF8B590"/>
      <rgbColor rgb="FF2563EB"/>
      <rgbColor rgb="FF4BACC6"/>
      <rgbColor rgb="FF9BBB59"/>
      <rgbColor rgb="FFFEE2E2"/>
      <rgbColor rgb="FFFF9900"/>
      <rgbColor rgb="FFFF6600"/>
      <rgbColor rgb="FF64748B"/>
      <rgbColor rgb="FFA99BBD"/>
      <rgbColor rgb="FF1E3A5F"/>
      <rgbColor rgb="FF4299B0"/>
      <rgbColor rgb="FF0F172A"/>
      <rgbColor rgb="FF365314"/>
      <rgbColor rgb="FF78350F"/>
      <rgbColor rgb="FFC0504D"/>
      <rgbColor rgb="FF725990"/>
      <rgbColor rgb="FF14532D"/>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worksheet" Target="worksheets/sheet7.xml"/><Relationship Id="rId10" Type="http://schemas.openxmlformats.org/officeDocument/2006/relationships/worksheet" Target="worksheets/sheet8.xml"/><Relationship Id="rId11" Type="http://schemas.openxmlformats.org/officeDocument/2006/relationships/worksheet" Target="worksheets/sheet9.xml"/><Relationship Id="rId12" Type="http://schemas.openxmlformats.org/officeDocument/2006/relationships/worksheet" Target="worksheets/sheet10.xml"/><Relationship Id="rId13" Type="http://schemas.openxmlformats.org/officeDocument/2006/relationships/worksheet" Target="worksheets/sheet11.xml"/><Relationship Id="rId14" Type="http://schemas.openxmlformats.org/officeDocument/2006/relationships/worksheet" Target="worksheets/sheet12.xml"/><Relationship Id="rId15" Type="http://schemas.openxmlformats.org/officeDocument/2006/relationships/worksheet" Target="worksheets/sheet13.xml"/><Relationship Id="rId16" Type="http://schemas.openxmlformats.org/officeDocument/2006/relationships/sharedStrings" Target="sharedStrings.xml"/>
</Relationships>
</file>

<file path=xl/charts/chart1.xml><?xml version="1.0" encoding="utf-8"?>
<c:chartSpace xmlns:c="http://schemas.openxmlformats.org/drawingml/2006/chart" xmlns:a="http://schemas.openxmlformats.org/drawingml/2006/main" xmlns:r="http://schemas.openxmlformats.org/officeDocument/2006/relationships">
  <c:lang val="en-US"/>
  <c:roundedCorners val="0"/>
  <c:chart>
    <c:title>
      <c:tx>
        <c:rich>
          <a:bodyPr rot="0"/>
          <a:lstStyle/>
          <a:p>
            <a:pPr>
              <a:defRPr b="1" sz="1800" spc="-1" strike="noStrike">
                <a:solidFill>
                  <a:srgbClr val="000000"/>
                </a:solidFill>
                <a:latin typeface="Calibri"/>
              </a:defRPr>
            </a:pPr>
            <a:r>
              <a:rPr b="1" sz="1800" spc="-1" strike="noStrike">
                <a:solidFill>
                  <a:srgbClr val="000000"/>
                </a:solidFill>
                <a:latin typeface="Calibri"/>
              </a:rPr>
              <a:t>Activity Trend by Week</a:t>
            </a:r>
          </a:p>
        </c:rich>
      </c:tx>
      <c:overlay val="0"/>
      <c:spPr>
        <a:noFill/>
        <a:ln w="0">
          <a:noFill/>
        </a:ln>
      </c:spPr>
    </c:title>
    <c:autoTitleDeleted val="0"/>
    <c:plotArea>
      <c:barChart>
        <c:barDir val="col"/>
        <c:grouping val="clustered"/>
        <c:varyColors val="0"/>
        <c:ser>
          <c:idx val="0"/>
          <c:order val="0"/>
          <c:tx>
            <c:strRef>
              <c:f>Charts!$C$7</c:f>
              <c:strCache>
                <c:ptCount val="1"/>
                <c:pt idx="0">
                  <c:v>Accounts</c:v>
                </c:pt>
              </c:strCache>
            </c:strRef>
          </c:tx>
          <c:spPr>
            <a:solidFill>
              <a:srgbClr val="4f81bd"/>
            </a:solidFill>
            <a:ln w="0">
              <a:noFill/>
            </a:ln>
          </c:spPr>
          <c:invertIfNegative val="0"/>
          <c:dLbls>
            <c:txPr>
              <a:bodyPr wrap="square"/>
              <a:lstStyle/>
              <a:p>
                <a:pPr>
                  <a:defRPr b="0" sz="1000" spc="-1" strike="noStrike">
                    <a:solidFill>
                      <a:srgbClr val="000000"/>
                    </a:solidFill>
                    <a:latin typeface="Calibri"/>
                  </a:defRPr>
                </a:pPr>
              </a:p>
            </c:txPr>
            <c:dLblPos val="outEnd"/>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strRef>
              <c:f>Charts!$B$8:$B$12</c:f>
              <c:strCache>
                <c:ptCount val="5"/>
                <c:pt idx="0">
                  <c:v>Wk 1</c:v>
                </c:pt>
                <c:pt idx="1">
                  <c:v>Wk 2</c:v>
                </c:pt>
                <c:pt idx="2">
                  <c:v>Wk 3</c:v>
                </c:pt>
                <c:pt idx="3">
                  <c:v>Wk 4</c:v>
                </c:pt>
                <c:pt idx="4">
                  <c:v>Wk 5</c:v>
                </c:pt>
              </c:strCache>
            </c:strRef>
          </c:cat>
          <c:val>
            <c:numRef>
              <c:f>Charts!$C$8:$C$12</c:f>
              <c:numCache>
                <c:formatCode>General</c:formatCode>
                <c:ptCount val="5"/>
                <c:pt idx="0">
                  <c:v>50</c:v>
                </c:pt>
                <c:pt idx="1">
                  <c:v>44</c:v>
                </c:pt>
                <c:pt idx="2">
                  <c:v>65</c:v>
                </c:pt>
                <c:pt idx="3">
                  <c:v>30</c:v>
                </c:pt>
                <c:pt idx="4">
                  <c:v>25</c:v>
                </c:pt>
              </c:numCache>
            </c:numRef>
          </c:val>
        </c:ser>
        <c:ser>
          <c:idx val="1"/>
          <c:order val="1"/>
          <c:tx>
            <c:strRef>
              <c:f>Charts!$D$7</c:f>
              <c:strCache>
                <c:ptCount val="1"/>
                <c:pt idx="0">
                  <c:v>Orders</c:v>
                </c:pt>
              </c:strCache>
            </c:strRef>
          </c:tx>
          <c:spPr>
            <a:solidFill>
              <a:srgbClr val="c0504d"/>
            </a:solidFill>
            <a:ln w="0">
              <a:noFill/>
            </a:ln>
          </c:spPr>
          <c:invertIfNegative val="0"/>
          <c:dLbls>
            <c:txPr>
              <a:bodyPr wrap="square"/>
              <a:lstStyle/>
              <a:p>
                <a:pPr>
                  <a:defRPr b="0" sz="1000" spc="-1" strike="noStrike">
                    <a:solidFill>
                      <a:srgbClr val="000000"/>
                    </a:solidFill>
                    <a:latin typeface="Calibri"/>
                  </a:defRPr>
                </a:pPr>
              </a:p>
            </c:txPr>
            <c:dLblPos val="outEnd"/>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strRef>
              <c:f>Charts!$B$8:$B$12</c:f>
              <c:strCache>
                <c:ptCount val="5"/>
                <c:pt idx="0">
                  <c:v>Wk 1</c:v>
                </c:pt>
                <c:pt idx="1">
                  <c:v>Wk 2</c:v>
                </c:pt>
                <c:pt idx="2">
                  <c:v>Wk 3</c:v>
                </c:pt>
                <c:pt idx="3">
                  <c:v>Wk 4</c:v>
                </c:pt>
                <c:pt idx="4">
                  <c:v>Wk 5</c:v>
                </c:pt>
              </c:strCache>
            </c:strRef>
          </c:cat>
          <c:val>
            <c:numRef>
              <c:f>Charts!$D$8:$D$12</c:f>
              <c:numCache>
                <c:formatCode>General</c:formatCode>
                <c:ptCount val="5"/>
                <c:pt idx="0">
                  <c:v>2</c:v>
                </c:pt>
                <c:pt idx="1">
                  <c:v>0</c:v>
                </c:pt>
                <c:pt idx="2">
                  <c:v>1</c:v>
                </c:pt>
                <c:pt idx="3">
                  <c:v>1</c:v>
                </c:pt>
                <c:pt idx="4">
                  <c:v>1</c:v>
                </c:pt>
              </c:numCache>
            </c:numRef>
          </c:val>
        </c:ser>
        <c:ser>
          <c:idx val="2"/>
          <c:order val="2"/>
          <c:tx>
            <c:strRef>
              <c:f>Charts!$E$7</c:f>
              <c:strCache>
                <c:ptCount val="1"/>
                <c:pt idx="0">
                  <c:v>Cases</c:v>
                </c:pt>
              </c:strCache>
            </c:strRef>
          </c:tx>
          <c:spPr>
            <a:solidFill>
              <a:srgbClr val="9bbb59"/>
            </a:solidFill>
            <a:ln w="0">
              <a:noFill/>
            </a:ln>
          </c:spPr>
          <c:invertIfNegative val="0"/>
          <c:dLbls>
            <c:txPr>
              <a:bodyPr wrap="square"/>
              <a:lstStyle/>
              <a:p>
                <a:pPr>
                  <a:defRPr b="0" sz="1000" spc="-1" strike="noStrike">
                    <a:solidFill>
                      <a:srgbClr val="000000"/>
                    </a:solidFill>
                    <a:latin typeface="Calibri"/>
                  </a:defRPr>
                </a:pPr>
              </a:p>
            </c:txPr>
            <c:dLblPos val="outEnd"/>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strRef>
              <c:f>Charts!$B$8:$B$12</c:f>
              <c:strCache>
                <c:ptCount val="5"/>
                <c:pt idx="0">
                  <c:v>Wk 1</c:v>
                </c:pt>
                <c:pt idx="1">
                  <c:v>Wk 2</c:v>
                </c:pt>
                <c:pt idx="2">
                  <c:v>Wk 3</c:v>
                </c:pt>
                <c:pt idx="3">
                  <c:v>Wk 4</c:v>
                </c:pt>
                <c:pt idx="4">
                  <c:v>Wk 5</c:v>
                </c:pt>
              </c:strCache>
            </c:strRef>
          </c:cat>
          <c:val>
            <c:numRef>
              <c:f>Charts!$E$8:$E$12</c:f>
              <c:numCache>
                <c:formatCode>General</c:formatCode>
                <c:ptCount val="5"/>
                <c:pt idx="0">
                  <c:v>6</c:v>
                </c:pt>
                <c:pt idx="1">
                  <c:v>0</c:v>
                </c:pt>
                <c:pt idx="2">
                  <c:v>6</c:v>
                </c:pt>
                <c:pt idx="3">
                  <c:v>12</c:v>
                </c:pt>
                <c:pt idx="4">
                  <c:v>5</c:v>
                </c:pt>
              </c:numCache>
            </c:numRef>
          </c:val>
        </c:ser>
        <c:ser>
          <c:idx val="3"/>
          <c:order val="3"/>
          <c:tx>
            <c:strRef>
              <c:f>Charts!$F$7</c:f>
              <c:strCache>
                <c:ptCount val="1"/>
                <c:pt idx="0">
                  <c:v>Tastings</c:v>
                </c:pt>
              </c:strCache>
            </c:strRef>
          </c:tx>
          <c:spPr>
            <a:solidFill>
              <a:srgbClr val="8064a2"/>
            </a:solidFill>
            <a:ln w="0">
              <a:noFill/>
            </a:ln>
          </c:spPr>
          <c:invertIfNegative val="0"/>
          <c:dLbls>
            <c:txPr>
              <a:bodyPr wrap="square"/>
              <a:lstStyle/>
              <a:p>
                <a:pPr>
                  <a:defRPr b="0" sz="1000" spc="-1" strike="noStrike">
                    <a:solidFill>
                      <a:srgbClr val="000000"/>
                    </a:solidFill>
                    <a:latin typeface="Calibri"/>
                  </a:defRPr>
                </a:pPr>
              </a:p>
            </c:txPr>
            <c:dLblPos val="outEnd"/>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strRef>
              <c:f>Charts!$B$8:$B$12</c:f>
              <c:strCache>
                <c:ptCount val="5"/>
                <c:pt idx="0">
                  <c:v>Wk 1</c:v>
                </c:pt>
                <c:pt idx="1">
                  <c:v>Wk 2</c:v>
                </c:pt>
                <c:pt idx="2">
                  <c:v>Wk 3</c:v>
                </c:pt>
                <c:pt idx="3">
                  <c:v>Wk 4</c:v>
                </c:pt>
                <c:pt idx="4">
                  <c:v>Wk 5</c:v>
                </c:pt>
              </c:strCache>
            </c:strRef>
          </c:cat>
          <c:val>
            <c:numRef>
              <c:f>Charts!$F$8:$F$12</c:f>
              <c:numCache>
                <c:formatCode>General</c:formatCode>
                <c:ptCount val="5"/>
                <c:pt idx="0">
                  <c:v>0</c:v>
                </c:pt>
                <c:pt idx="1">
                  <c:v>0</c:v>
                </c:pt>
                <c:pt idx="2">
                  <c:v>0</c:v>
                </c:pt>
                <c:pt idx="3">
                  <c:v>0</c:v>
                </c:pt>
                <c:pt idx="4">
                  <c:v>0</c:v>
                </c:pt>
              </c:numCache>
            </c:numRef>
          </c:val>
        </c:ser>
        <c:gapWidth val="150"/>
        <c:overlap val="0"/>
        <c:axId val="34471004"/>
        <c:axId val="13961120"/>
      </c:barChart>
      <c:catAx>
        <c:axId val="34471004"/>
        <c:scaling>
          <c:orientation val="minMax"/>
        </c:scaling>
        <c:delete val="1"/>
        <c:axPos val="b"/>
        <c:title>
          <c:tx>
            <c:rich>
              <a:bodyPr rot="0"/>
              <a:lstStyle/>
              <a:p>
                <a:pPr>
                  <a:defRPr b="1" sz="1000" spc="-1" strike="noStrike">
                    <a:solidFill>
                      <a:srgbClr val="000000"/>
                    </a:solidFill>
                    <a:latin typeface="Calibri"/>
                  </a:defRPr>
                </a:pPr>
                <a:r>
                  <a:rPr b="1" sz="1000" spc="-1" strike="noStrike">
                    <a:solidFill>
                      <a:srgbClr val="000000"/>
                    </a:solidFill>
                    <a:latin typeface="Calibri"/>
                  </a:rPr>
                  <a:t>Week</a:t>
                </a:r>
              </a:p>
            </c:rich>
          </c:tx>
          <c:overlay val="0"/>
          <c:spPr>
            <a:noFill/>
            <a:ln w="0">
              <a:noFill/>
            </a:ln>
          </c:spPr>
        </c:title>
        <c:numFmt formatCode="General" sourceLinked="1"/>
        <c:majorTickMark val="none"/>
        <c:minorTickMark val="none"/>
        <c:tickLblPos val="nextTo"/>
        <c:spPr>
          <a:ln w="9360">
            <a:solidFill>
              <a:srgbClr val="878787"/>
            </a:solidFill>
            <a:round/>
          </a:ln>
        </c:spPr>
        <c:txPr>
          <a:bodyPr/>
          <a:lstStyle/>
          <a:p>
            <a:pPr>
              <a:defRPr b="0" sz="1000" spc="-1" strike="noStrike">
                <a:solidFill>
                  <a:srgbClr val="000000"/>
                </a:solidFill>
                <a:latin typeface="Calibri"/>
              </a:defRPr>
            </a:pPr>
          </a:p>
        </c:txPr>
        <c:crossAx val="13961120"/>
        <c:auto val="1"/>
        <c:lblAlgn val="ctr"/>
        <c:lblOffset val="100"/>
        <c:noMultiLvlLbl val="0"/>
      </c:catAx>
      <c:valAx>
        <c:axId val="13961120"/>
        <c:scaling>
          <c:orientation val="minMax"/>
        </c:scaling>
        <c:delete val="1"/>
        <c:axPos val="l"/>
        <c:majorGridlines>
          <c:spPr>
            <a:ln w="9360">
              <a:solidFill>
                <a:srgbClr val="878787"/>
              </a:solidFill>
              <a:round/>
            </a:ln>
          </c:spPr>
        </c:majorGridlines>
        <c:title>
          <c:tx>
            <c:rich>
              <a:bodyPr rot="-5400000"/>
              <a:lstStyle/>
              <a:p>
                <a:pPr>
                  <a:defRPr b="1" sz="1000" spc="-1" strike="noStrike">
                    <a:solidFill>
                      <a:srgbClr val="000000"/>
                    </a:solidFill>
                    <a:latin typeface="Calibri"/>
                  </a:defRPr>
                </a:pPr>
                <a:r>
                  <a:rPr b="1" sz="1000" spc="-1" strike="noStrike">
                    <a:solidFill>
                      <a:srgbClr val="000000"/>
                    </a:solidFill>
                    <a:latin typeface="Calibri"/>
                  </a:rPr>
                  <a:t>Count</a:t>
                </a:r>
              </a:p>
            </c:rich>
          </c:tx>
          <c:overlay val="0"/>
          <c:spPr>
            <a:noFill/>
            <a:ln w="0">
              <a:noFill/>
            </a:ln>
          </c:spPr>
        </c:title>
        <c:numFmt formatCode="General" sourceLinked="1"/>
        <c:majorTickMark val="none"/>
        <c:minorTickMark val="none"/>
        <c:tickLblPos val="nextTo"/>
        <c:spPr>
          <a:ln w="9360">
            <a:solidFill>
              <a:srgbClr val="878787"/>
            </a:solidFill>
            <a:round/>
          </a:ln>
        </c:spPr>
        <c:txPr>
          <a:bodyPr/>
          <a:lstStyle/>
          <a:p>
            <a:pPr>
              <a:defRPr b="0" sz="1000" spc="-1" strike="noStrike">
                <a:solidFill>
                  <a:srgbClr val="000000"/>
                </a:solidFill>
                <a:latin typeface="Calibri"/>
              </a:defRPr>
            </a:pPr>
          </a:p>
        </c:txPr>
        <c:crossAx val="34471004"/>
        <c:crossBetween val="between"/>
      </c:valAx>
      <c:spPr>
        <a:noFill/>
        <a:ln w="0">
          <a:noFill/>
        </a:ln>
      </c:spPr>
    </c:plotArea>
    <c:legend>
      <c:legendPos val="r"/>
      <c:overlay val="1"/>
      <c:spPr>
        <a:noFill/>
        <a:ln w="0">
          <a:noFill/>
        </a:ln>
      </c:spPr>
      <c:txPr>
        <a:bodyPr/>
        <a:lstStyle/>
        <a:p>
          <a:pPr>
            <a:defRPr b="0" sz="1000" spc="-1" strike="noStrike">
              <a:solidFill>
                <a:srgbClr val="000000"/>
              </a:solidFill>
              <a:latin typeface="Calibri"/>
            </a:defRPr>
          </a:pPr>
        </a:p>
      </c:txPr>
    </c:legend>
    <c:plotVisOnly val="1"/>
    <c:dispBlanksAs val="gap"/>
  </c:chart>
  <c:spPr>
    <a:solidFill>
      <a:srgbClr val="ffffff"/>
    </a:solidFill>
    <a:ln w="9360">
      <a:solidFill>
        <a:srgbClr val="d9d9d9"/>
      </a:solidFill>
      <a:round/>
    </a:ln>
  </c:spPr>
</c:chartSpace>
</file>

<file path=xl/charts/chart2.xml><?xml version="1.0" encoding="utf-8"?>
<c:chartSpace xmlns:c="http://schemas.openxmlformats.org/drawingml/2006/chart" xmlns:a="http://schemas.openxmlformats.org/drawingml/2006/main" xmlns:r="http://schemas.openxmlformats.org/officeDocument/2006/relationships">
  <c:lang val="en-US"/>
  <c:roundedCorners val="0"/>
  <c:chart>
    <c:title>
      <c:tx>
        <c:rich>
          <a:bodyPr rot="0"/>
          <a:lstStyle/>
          <a:p>
            <a:pPr>
              <a:defRPr b="1" sz="1800" spc="-1" strike="noStrike">
                <a:solidFill>
                  <a:srgbClr val="000000"/>
                </a:solidFill>
                <a:latin typeface="Calibri"/>
              </a:defRPr>
            </a:pPr>
            <a:r>
              <a:rPr b="1" sz="1800" spc="-1" strike="noStrike">
                <a:solidFill>
                  <a:srgbClr val="000000"/>
                </a:solidFill>
                <a:latin typeface="Calibri"/>
              </a:rPr>
              <a:t>Accounts by City (Top 12)</a:t>
            </a:r>
          </a:p>
        </c:rich>
      </c:tx>
      <c:overlay val="0"/>
      <c:spPr>
        <a:noFill/>
        <a:ln w="0">
          <a:noFill/>
        </a:ln>
      </c:spPr>
    </c:title>
    <c:autoTitleDeleted val="0"/>
    <c:plotArea>
      <c:barChart>
        <c:barDir val="bar"/>
        <c:grouping val="clustered"/>
        <c:varyColors val="1"/>
        <c:ser>
          <c:idx val="0"/>
          <c:order val="0"/>
          <c:tx>
            <c:strRef>
              <c:f>Charts!$C$35</c:f>
              <c:strCache>
                <c:ptCount val="1"/>
                <c:pt idx="0">
                  <c:v>Accounts</c:v>
                </c:pt>
              </c:strCache>
            </c:strRef>
          </c:tx>
          <c:spPr>
            <a:solidFill>
              <a:srgbClr val="4f81bd"/>
            </a:solidFill>
            <a:ln w="0">
              <a:noFill/>
            </a:ln>
          </c:spPr>
          <c:invertIfNegative val="0"/>
          <c:dPt>
            <c:idx val="0"/>
            <c:spPr>
              <a:solidFill>
                <a:srgbClr val="4672a8"/>
              </a:solidFill>
              <a:ln w="0">
                <a:noFill/>
              </a:ln>
            </c:spPr>
          </c:dPt>
          <c:dPt>
            <c:idx val="1"/>
            <c:spPr>
              <a:solidFill>
                <a:srgbClr val="ab4744"/>
              </a:solidFill>
              <a:ln w="0">
                <a:noFill/>
              </a:ln>
            </c:spPr>
          </c:dPt>
          <c:dPt>
            <c:idx val="2"/>
            <c:spPr>
              <a:solidFill>
                <a:srgbClr val="8aa64f"/>
              </a:solidFill>
              <a:ln w="0">
                <a:noFill/>
              </a:ln>
            </c:spPr>
          </c:dPt>
          <c:dPt>
            <c:idx val="3"/>
            <c:spPr>
              <a:solidFill>
                <a:srgbClr val="725990"/>
              </a:solidFill>
              <a:ln w="0">
                <a:noFill/>
              </a:ln>
            </c:spPr>
          </c:dPt>
          <c:dPt>
            <c:idx val="4"/>
            <c:spPr>
              <a:solidFill>
                <a:srgbClr val="4299b0"/>
              </a:solidFill>
              <a:ln w="0">
                <a:noFill/>
              </a:ln>
            </c:spPr>
          </c:dPt>
          <c:dPt>
            <c:idx val="5"/>
            <c:spPr>
              <a:solidFill>
                <a:srgbClr val="dc853e"/>
              </a:solidFill>
              <a:ln w="0">
                <a:noFill/>
              </a:ln>
            </c:spPr>
          </c:dPt>
          <c:dPt>
            <c:idx val="6"/>
            <c:spPr>
              <a:solidFill>
                <a:srgbClr val="93a9ce"/>
              </a:solidFill>
              <a:ln w="0">
                <a:noFill/>
              </a:ln>
            </c:spPr>
          </c:dPt>
          <c:dPt>
            <c:idx val="7"/>
            <c:spPr>
              <a:solidFill>
                <a:srgbClr val="d09493"/>
              </a:solidFill>
              <a:ln w="0">
                <a:noFill/>
              </a:ln>
            </c:spPr>
          </c:dPt>
          <c:dPt>
            <c:idx val="8"/>
            <c:spPr>
              <a:solidFill>
                <a:srgbClr val="b8cd97"/>
              </a:solidFill>
              <a:ln w="0">
                <a:noFill/>
              </a:ln>
            </c:spPr>
          </c:dPt>
          <c:dPt>
            <c:idx val="9"/>
            <c:spPr>
              <a:solidFill>
                <a:srgbClr val="a99bbd"/>
              </a:solidFill>
              <a:ln w="0">
                <a:noFill/>
              </a:ln>
            </c:spPr>
          </c:dPt>
          <c:dPt>
            <c:idx val="10"/>
            <c:spPr>
              <a:solidFill>
                <a:srgbClr val="92c3d5"/>
              </a:solidFill>
              <a:ln w="0">
                <a:noFill/>
              </a:ln>
            </c:spPr>
          </c:dPt>
          <c:dPt>
            <c:idx val="11"/>
            <c:spPr>
              <a:solidFill>
                <a:srgbClr val="f8b590"/>
              </a:solidFill>
              <a:ln w="0">
                <a:noFill/>
              </a:ln>
            </c:spPr>
          </c:dPt>
          <c:dLbls>
            <c:dLbl>
              <c:idx val="0"/>
              <c:txPr>
                <a:bodyPr wrap="square"/>
                <a:lstStyle/>
                <a:p>
                  <a:pPr>
                    <a:defRPr b="0" sz="1000" spc="-1" strike="noStrike">
                      <a:solidFill>
                        <a:srgbClr val="000000"/>
                      </a:solidFill>
                      <a:latin typeface="Calibri"/>
                    </a:defRPr>
                  </a:pPr>
                </a:p>
              </c:txPr>
              <c:dLblPos val="outEnd"/>
              <c:showLegendKey val="0"/>
              <c:showVal val="0"/>
              <c:showCatName val="0"/>
              <c:showSerName val="0"/>
              <c:showPercent val="0"/>
              <c:separator>; </c:separator>
            </c:dLbl>
            <c:dLbl>
              <c:idx val="1"/>
              <c:txPr>
                <a:bodyPr wrap="square"/>
                <a:lstStyle/>
                <a:p>
                  <a:pPr>
                    <a:defRPr b="0" sz="1000" spc="-1" strike="noStrike">
                      <a:solidFill>
                        <a:srgbClr val="000000"/>
                      </a:solidFill>
                      <a:latin typeface="Calibri"/>
                    </a:defRPr>
                  </a:pPr>
                </a:p>
              </c:txPr>
              <c:dLblPos val="outEnd"/>
              <c:showLegendKey val="0"/>
              <c:showVal val="0"/>
              <c:showCatName val="0"/>
              <c:showSerName val="0"/>
              <c:showPercent val="0"/>
              <c:separator>; </c:separator>
            </c:dLbl>
            <c:dLbl>
              <c:idx val="2"/>
              <c:txPr>
                <a:bodyPr wrap="square"/>
                <a:lstStyle/>
                <a:p>
                  <a:pPr>
                    <a:defRPr b="0" sz="1000" spc="-1" strike="noStrike">
                      <a:solidFill>
                        <a:srgbClr val="000000"/>
                      </a:solidFill>
                      <a:latin typeface="Calibri"/>
                    </a:defRPr>
                  </a:pPr>
                </a:p>
              </c:txPr>
              <c:dLblPos val="outEnd"/>
              <c:showLegendKey val="0"/>
              <c:showVal val="0"/>
              <c:showCatName val="0"/>
              <c:showSerName val="0"/>
              <c:showPercent val="0"/>
              <c:separator>; </c:separator>
            </c:dLbl>
            <c:dLbl>
              <c:idx val="3"/>
              <c:txPr>
                <a:bodyPr wrap="square"/>
                <a:lstStyle/>
                <a:p>
                  <a:pPr>
                    <a:defRPr b="0" sz="1000" spc="-1" strike="noStrike">
                      <a:solidFill>
                        <a:srgbClr val="000000"/>
                      </a:solidFill>
                      <a:latin typeface="Calibri"/>
                    </a:defRPr>
                  </a:pPr>
                </a:p>
              </c:txPr>
              <c:dLblPos val="outEnd"/>
              <c:showLegendKey val="0"/>
              <c:showVal val="0"/>
              <c:showCatName val="0"/>
              <c:showSerName val="0"/>
              <c:showPercent val="0"/>
              <c:separator>; </c:separator>
            </c:dLbl>
            <c:dLbl>
              <c:idx val="4"/>
              <c:txPr>
                <a:bodyPr wrap="square"/>
                <a:lstStyle/>
                <a:p>
                  <a:pPr>
                    <a:defRPr b="0" sz="1000" spc="-1" strike="noStrike">
                      <a:solidFill>
                        <a:srgbClr val="000000"/>
                      </a:solidFill>
                      <a:latin typeface="Calibri"/>
                    </a:defRPr>
                  </a:pPr>
                </a:p>
              </c:txPr>
              <c:dLblPos val="outEnd"/>
              <c:showLegendKey val="0"/>
              <c:showVal val="0"/>
              <c:showCatName val="0"/>
              <c:showSerName val="0"/>
              <c:showPercent val="0"/>
              <c:separator>; </c:separator>
            </c:dLbl>
            <c:dLbl>
              <c:idx val="5"/>
              <c:txPr>
                <a:bodyPr wrap="square"/>
                <a:lstStyle/>
                <a:p>
                  <a:pPr>
                    <a:defRPr b="0" sz="1000" spc="-1" strike="noStrike">
                      <a:solidFill>
                        <a:srgbClr val="000000"/>
                      </a:solidFill>
                      <a:latin typeface="Calibri"/>
                    </a:defRPr>
                  </a:pPr>
                </a:p>
              </c:txPr>
              <c:dLblPos val="outEnd"/>
              <c:showLegendKey val="0"/>
              <c:showVal val="0"/>
              <c:showCatName val="0"/>
              <c:showSerName val="0"/>
              <c:showPercent val="0"/>
              <c:separator>; </c:separator>
            </c:dLbl>
            <c:dLbl>
              <c:idx val="6"/>
              <c:txPr>
                <a:bodyPr wrap="square"/>
                <a:lstStyle/>
                <a:p>
                  <a:pPr>
                    <a:defRPr b="0" sz="1000" spc="-1" strike="noStrike">
                      <a:solidFill>
                        <a:srgbClr val="000000"/>
                      </a:solidFill>
                      <a:latin typeface="Calibri"/>
                    </a:defRPr>
                  </a:pPr>
                </a:p>
              </c:txPr>
              <c:dLblPos val="outEnd"/>
              <c:showLegendKey val="0"/>
              <c:showVal val="0"/>
              <c:showCatName val="0"/>
              <c:showSerName val="0"/>
              <c:showPercent val="0"/>
              <c:separator>; </c:separator>
            </c:dLbl>
            <c:dLbl>
              <c:idx val="7"/>
              <c:txPr>
                <a:bodyPr wrap="square"/>
                <a:lstStyle/>
                <a:p>
                  <a:pPr>
                    <a:defRPr b="0" sz="1000" spc="-1" strike="noStrike">
                      <a:solidFill>
                        <a:srgbClr val="000000"/>
                      </a:solidFill>
                      <a:latin typeface="Calibri"/>
                    </a:defRPr>
                  </a:pPr>
                </a:p>
              </c:txPr>
              <c:dLblPos val="outEnd"/>
              <c:showLegendKey val="0"/>
              <c:showVal val="0"/>
              <c:showCatName val="0"/>
              <c:showSerName val="0"/>
              <c:showPercent val="0"/>
              <c:separator>; </c:separator>
            </c:dLbl>
            <c:dLbl>
              <c:idx val="8"/>
              <c:txPr>
                <a:bodyPr wrap="square"/>
                <a:lstStyle/>
                <a:p>
                  <a:pPr>
                    <a:defRPr b="0" sz="1000" spc="-1" strike="noStrike">
                      <a:solidFill>
                        <a:srgbClr val="000000"/>
                      </a:solidFill>
                      <a:latin typeface="Calibri"/>
                    </a:defRPr>
                  </a:pPr>
                </a:p>
              </c:txPr>
              <c:dLblPos val="outEnd"/>
              <c:showLegendKey val="0"/>
              <c:showVal val="0"/>
              <c:showCatName val="0"/>
              <c:showSerName val="0"/>
              <c:showPercent val="0"/>
              <c:separator>; </c:separator>
            </c:dLbl>
            <c:dLbl>
              <c:idx val="9"/>
              <c:txPr>
                <a:bodyPr wrap="square"/>
                <a:lstStyle/>
                <a:p>
                  <a:pPr>
                    <a:defRPr b="0" sz="1000" spc="-1" strike="noStrike">
                      <a:solidFill>
                        <a:srgbClr val="000000"/>
                      </a:solidFill>
                      <a:latin typeface="Calibri"/>
                    </a:defRPr>
                  </a:pPr>
                </a:p>
              </c:txPr>
              <c:dLblPos val="outEnd"/>
              <c:showLegendKey val="0"/>
              <c:showVal val="0"/>
              <c:showCatName val="0"/>
              <c:showSerName val="0"/>
              <c:showPercent val="0"/>
              <c:separator>; </c:separator>
            </c:dLbl>
            <c:dLbl>
              <c:idx val="10"/>
              <c:txPr>
                <a:bodyPr wrap="square"/>
                <a:lstStyle/>
                <a:p>
                  <a:pPr>
                    <a:defRPr b="0" sz="1000" spc="-1" strike="noStrike">
                      <a:solidFill>
                        <a:srgbClr val="000000"/>
                      </a:solidFill>
                      <a:latin typeface="Calibri"/>
                    </a:defRPr>
                  </a:pPr>
                </a:p>
              </c:txPr>
              <c:dLblPos val="outEnd"/>
              <c:showLegendKey val="0"/>
              <c:showVal val="0"/>
              <c:showCatName val="0"/>
              <c:showSerName val="0"/>
              <c:showPercent val="0"/>
              <c:separator>; </c:separator>
            </c:dLbl>
            <c:dLbl>
              <c:idx val="11"/>
              <c:txPr>
                <a:bodyPr wrap="square"/>
                <a:lstStyle/>
                <a:p>
                  <a:pPr>
                    <a:defRPr b="0" sz="1000" spc="-1" strike="noStrike">
                      <a:solidFill>
                        <a:srgbClr val="000000"/>
                      </a:solidFill>
                      <a:latin typeface="Calibri"/>
                    </a:defRPr>
                  </a:pPr>
                </a:p>
              </c:txPr>
              <c:dLblPos val="outEnd"/>
              <c:showLegendKey val="0"/>
              <c:showVal val="0"/>
              <c:showCatName val="0"/>
              <c:showSerName val="0"/>
              <c:showPercent val="0"/>
              <c:separator>; </c:separator>
            </c:dLbl>
            <c:txPr>
              <a:bodyPr wrap="square"/>
              <a:lstStyle/>
              <a:p>
                <a:pPr>
                  <a:defRPr b="0" sz="1000" spc="-1" strike="noStrike">
                    <a:solidFill>
                      <a:srgbClr val="000000"/>
                    </a:solidFill>
                    <a:latin typeface="Calibri"/>
                  </a:defRPr>
                </a:pPr>
              </a:p>
            </c:txPr>
            <c:dLblPos val="outEnd"/>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strRef>
              <c:f>Charts!$B$36:$B$47</c:f>
              <c:strCache>
                <c:ptCount val="12"/>
                <c:pt idx="0">
                  <c:v>Arvada</c:v>
                </c:pt>
                <c:pt idx="1">
                  <c:v>Orlando</c:v>
                </c:pt>
                <c:pt idx="2">
                  <c:v>Lakewood</c:v>
                </c:pt>
                <c:pt idx="3">
                  <c:v>Aurora</c:v>
                </c:pt>
                <c:pt idx="4">
                  <c:v>Highlands Ranch</c:v>
                </c:pt>
                <c:pt idx="5">
                  <c:v>Parker</c:v>
                </c:pt>
                <c:pt idx="6">
                  <c:v>Centennial</c:v>
                </c:pt>
                <c:pt idx="7">
                  <c:v>Golden</c:v>
                </c:pt>
                <c:pt idx="8">
                  <c:v>Winter Haven</c:v>
                </c:pt>
                <c:pt idx="9">
                  <c:v>Kissimmee</c:v>
                </c:pt>
                <c:pt idx="10">
                  <c:v>Denver</c:v>
                </c:pt>
                <c:pt idx="11">
                  <c:v>Lone Tree</c:v>
                </c:pt>
              </c:strCache>
            </c:strRef>
          </c:cat>
          <c:val>
            <c:numRef>
              <c:f>Charts!$C$36:$C$47</c:f>
              <c:numCache>
                <c:formatCode>General</c:formatCode>
                <c:ptCount val="12"/>
                <c:pt idx="0">
                  <c:v>12</c:v>
                </c:pt>
                <c:pt idx="1">
                  <c:v>10</c:v>
                </c:pt>
                <c:pt idx="2">
                  <c:v>10</c:v>
                </c:pt>
                <c:pt idx="3">
                  <c:v>9</c:v>
                </c:pt>
                <c:pt idx="4">
                  <c:v>8</c:v>
                </c:pt>
                <c:pt idx="5">
                  <c:v>8</c:v>
                </c:pt>
                <c:pt idx="6">
                  <c:v>8</c:v>
                </c:pt>
                <c:pt idx="7">
                  <c:v>8</c:v>
                </c:pt>
                <c:pt idx="8">
                  <c:v>7</c:v>
                </c:pt>
                <c:pt idx="9">
                  <c:v>7</c:v>
                </c:pt>
                <c:pt idx="10">
                  <c:v>7</c:v>
                </c:pt>
                <c:pt idx="11">
                  <c:v>6</c:v>
                </c:pt>
              </c:numCache>
            </c:numRef>
          </c:val>
        </c:ser>
        <c:gapWidth val="150"/>
        <c:overlap val="0"/>
        <c:axId val="28554479"/>
        <c:axId val="38201678"/>
      </c:barChart>
      <c:catAx>
        <c:axId val="28554479"/>
        <c:scaling>
          <c:orientation val="minMax"/>
        </c:scaling>
        <c:delete val="1"/>
        <c:axPos val="b"/>
        <c:title>
          <c:tx>
            <c:rich>
              <a:bodyPr rot="-5400000"/>
              <a:lstStyle/>
              <a:p>
                <a:pPr>
                  <a:defRPr b="1" sz="1000" spc="-1" strike="noStrike">
                    <a:solidFill>
                      <a:srgbClr val="000000"/>
                    </a:solidFill>
                    <a:latin typeface="Calibri"/>
                  </a:defRPr>
                </a:pPr>
                <a:r>
                  <a:rPr b="1" sz="1000" spc="-1" strike="noStrike">
                    <a:solidFill>
                      <a:srgbClr val="000000"/>
                    </a:solidFill>
                    <a:latin typeface="Calibri"/>
                  </a:rPr>
                  <a:t>Accounts</a:t>
                </a:r>
              </a:p>
            </c:rich>
          </c:tx>
          <c:overlay val="0"/>
          <c:spPr>
            <a:noFill/>
            <a:ln w="0">
              <a:noFill/>
            </a:ln>
          </c:spPr>
        </c:title>
        <c:numFmt formatCode="General" sourceLinked="1"/>
        <c:majorTickMark val="none"/>
        <c:minorTickMark val="none"/>
        <c:tickLblPos val="nextTo"/>
        <c:spPr>
          <a:ln w="9360">
            <a:solidFill>
              <a:srgbClr val="878787"/>
            </a:solidFill>
            <a:round/>
          </a:ln>
        </c:spPr>
        <c:txPr>
          <a:bodyPr/>
          <a:lstStyle/>
          <a:p>
            <a:pPr>
              <a:defRPr b="0" sz="1000" spc="-1" strike="noStrike">
                <a:solidFill>
                  <a:srgbClr val="000000"/>
                </a:solidFill>
                <a:latin typeface="Calibri"/>
              </a:defRPr>
            </a:pPr>
          </a:p>
        </c:txPr>
        <c:crossAx val="38201678"/>
        <c:auto val="1"/>
        <c:lblAlgn val="ctr"/>
        <c:lblOffset val="100"/>
        <c:noMultiLvlLbl val="0"/>
      </c:catAx>
      <c:valAx>
        <c:axId val="38201678"/>
        <c:scaling>
          <c:orientation val="minMax"/>
        </c:scaling>
        <c:delete val="1"/>
        <c:axPos val="l"/>
        <c:majorGridlines>
          <c:spPr>
            <a:ln w="9360">
              <a:solidFill>
                <a:srgbClr val="878787"/>
              </a:solidFill>
              <a:round/>
            </a:ln>
          </c:spPr>
        </c:majorGridlines>
        <c:numFmt formatCode="General" sourceLinked="1"/>
        <c:majorTickMark val="none"/>
        <c:minorTickMark val="none"/>
        <c:tickLblPos val="nextTo"/>
        <c:spPr>
          <a:ln w="9360">
            <a:solidFill>
              <a:srgbClr val="878787"/>
            </a:solidFill>
            <a:round/>
          </a:ln>
        </c:spPr>
        <c:txPr>
          <a:bodyPr/>
          <a:lstStyle/>
          <a:p>
            <a:pPr>
              <a:defRPr b="0" sz="1000" spc="-1" strike="noStrike">
                <a:solidFill>
                  <a:srgbClr val="000000"/>
                </a:solidFill>
                <a:latin typeface="Calibri"/>
              </a:defRPr>
            </a:pPr>
          </a:p>
        </c:txPr>
        <c:crossAx val="28554479"/>
        <c:crossBetween val="between"/>
      </c:valAx>
      <c:spPr>
        <a:noFill/>
        <a:ln w="0">
          <a:noFill/>
        </a:ln>
      </c:spPr>
    </c:plotArea>
    <c:legend>
      <c:legendPos val="r"/>
      <c:overlay val="0"/>
      <c:spPr>
        <a:noFill/>
        <a:ln w="0">
          <a:noFill/>
        </a:ln>
      </c:spPr>
      <c:txPr>
        <a:bodyPr/>
        <a:lstStyle/>
        <a:p>
          <a:pPr>
            <a:defRPr b="0" sz="1000" spc="-1" strike="noStrike">
              <a:solidFill>
                <a:srgbClr val="000000"/>
              </a:solidFill>
              <a:latin typeface="Calibri"/>
            </a:defRPr>
          </a:pPr>
        </a:p>
      </c:txPr>
    </c:legend>
    <c:plotVisOnly val="1"/>
    <c:dispBlanksAs val="gap"/>
  </c:chart>
  <c:spPr>
    <a:solidFill>
      <a:srgbClr val="ffffff"/>
    </a:solidFill>
    <a:ln w="9360">
      <a:solidFill>
        <a:srgbClr val="d9d9d9"/>
      </a:solidFill>
      <a:round/>
    </a:ln>
  </c:spPr>
</c:chartSpace>
</file>

<file path=xl/charts/chart3.xml><?xml version="1.0" encoding="utf-8"?>
<c:chartSpace xmlns:c="http://schemas.openxmlformats.org/drawingml/2006/chart" xmlns:a="http://schemas.openxmlformats.org/drawingml/2006/main" xmlns:r="http://schemas.openxmlformats.org/officeDocument/2006/relationships">
  <c:lang val="en-US"/>
  <c:roundedCorners val="0"/>
  <c:chart>
    <c:title>
      <c:tx>
        <c:rich>
          <a:bodyPr rot="0"/>
          <a:lstStyle/>
          <a:p>
            <a:pPr>
              <a:defRPr b="1" sz="1800" spc="-1" strike="noStrike">
                <a:solidFill>
                  <a:srgbClr val="000000"/>
                </a:solidFill>
                <a:latin typeface="Calibri"/>
              </a:defRPr>
            </a:pPr>
            <a:r>
              <a:rPr b="1" sz="1800" spc="-1" strike="noStrike">
                <a:solidFill>
                  <a:srgbClr val="000000"/>
                </a:solidFill>
                <a:latin typeface="Calibri"/>
              </a:rPr>
              <a:t>On vs Off Premise (MTD)</a:t>
            </a:r>
          </a:p>
        </c:rich>
      </c:tx>
      <c:overlay val="0"/>
      <c:spPr>
        <a:noFill/>
        <a:ln w="0">
          <a:noFill/>
        </a:ln>
      </c:spPr>
    </c:title>
    <c:autoTitleDeleted val="0"/>
    <c:plotArea>
      <c:pieChart>
        <c:varyColors val="1"/>
        <c:ser>
          <c:idx val="0"/>
          <c:order val="0"/>
          <c:tx>
            <c:strRef>
              <c:f>Charts!$C$77</c:f>
              <c:strCache>
                <c:ptCount val="1"/>
                <c:pt idx="0">
                  <c:v>Accounts</c:v>
                </c:pt>
              </c:strCache>
            </c:strRef>
          </c:tx>
          <c:spPr>
            <a:solidFill>
              <a:srgbClr val="4f81bd"/>
            </a:solidFill>
            <a:ln w="0">
              <a:noFill/>
            </a:ln>
          </c:spPr>
          <c:explosion val="0"/>
          <c:dPt>
            <c:idx val="0"/>
            <c:spPr>
              <a:solidFill>
                <a:srgbClr val="4f81bd"/>
              </a:solidFill>
              <a:ln w="0">
                <a:noFill/>
              </a:ln>
            </c:spPr>
          </c:dPt>
          <c:dPt>
            <c:idx val="1"/>
            <c:spPr>
              <a:solidFill>
                <a:srgbClr val="c0504d"/>
              </a:solidFill>
              <a:ln w="0">
                <a:noFill/>
              </a:ln>
            </c:spPr>
          </c:dPt>
          <c:dLbls>
            <c:numFmt formatCode="General" sourceLinked="1"/>
            <c:dLbl>
              <c:idx val="0"/>
              <c:numFmt formatCode="General" sourceLinked="1"/>
              <c:txPr>
                <a:bodyPr wrap="square"/>
                <a:lstStyle/>
                <a:p>
                  <a:pPr>
                    <a:defRPr b="0" sz="1000" spc="-1" strike="noStrike">
                      <a:solidFill>
                        <a:srgbClr val="000000"/>
                      </a:solidFill>
                      <a:latin typeface="Calibri"/>
                    </a:defRPr>
                  </a:pPr>
                </a:p>
              </c:txPr>
              <c:dLblPos val="bestFit"/>
              <c:showLegendKey val="1"/>
              <c:showVal val="1"/>
              <c:showCatName val="1"/>
              <c:showSerName val="1"/>
              <c:showPercent val="1"/>
              <c:separator>; </c:separator>
            </c:dLbl>
            <c:dLbl>
              <c:idx val="1"/>
              <c:numFmt formatCode="General" sourceLinked="1"/>
              <c:txPr>
                <a:bodyPr wrap="square"/>
                <a:lstStyle/>
                <a:p>
                  <a:pPr>
                    <a:defRPr b="0" sz="1000" spc="-1" strike="noStrike">
                      <a:solidFill>
                        <a:srgbClr val="000000"/>
                      </a:solidFill>
                      <a:latin typeface="Calibri"/>
                    </a:defRPr>
                  </a:pPr>
                </a:p>
              </c:txPr>
              <c:dLblPos val="bestFit"/>
              <c:showLegendKey val="1"/>
              <c:showVal val="1"/>
              <c:showCatName val="1"/>
              <c:showSerName val="1"/>
              <c:showPercent val="1"/>
              <c:separator>; </c:separator>
            </c:dLbl>
            <c:txPr>
              <a:bodyPr wrap="square"/>
              <a:lstStyle/>
              <a:p>
                <a:pPr>
                  <a:defRPr b="0" sz="1000" spc="-1" strike="noStrike">
                    <a:solidFill>
                      <a:srgbClr val="000000"/>
                    </a:solidFill>
                    <a:latin typeface="Calibri"/>
                  </a:defRPr>
                </a:pPr>
              </a:p>
            </c:txPr>
            <c:dLblPos val="bestFit"/>
            <c:showLegendKey val="1"/>
            <c:showVal val="1"/>
            <c:showCatName val="1"/>
            <c:showSerName val="1"/>
            <c:showPercent val="1"/>
            <c:separator>; </c:separator>
            <c:showLeaderLines val="1"/>
          </c:dLbls>
          <c:cat>
            <c:strRef>
              <c:f>Charts!$B$78:$B$79</c:f>
              <c:strCache>
                <c:ptCount val="2"/>
                <c:pt idx="0">
                  <c:v>On-Premise</c:v>
                </c:pt>
                <c:pt idx="1">
                  <c:v>Off-Premise</c:v>
                </c:pt>
              </c:strCache>
            </c:strRef>
          </c:cat>
          <c:val>
            <c:numRef>
              <c:f>Charts!$C$78:$C$79</c:f>
              <c:numCache>
                <c:formatCode>General</c:formatCode>
                <c:ptCount val="2"/>
                <c:pt idx="0">
                  <c:v>20</c:v>
                </c:pt>
                <c:pt idx="1">
                  <c:v>19</c:v>
                </c:pt>
              </c:numCache>
            </c:numRef>
          </c:val>
        </c:ser>
        <c:firstSliceAng val="0"/>
      </c:pieChart>
      <c:spPr>
        <a:noFill/>
        <a:ln w="0">
          <a:noFill/>
        </a:ln>
      </c:spPr>
    </c:plotArea>
    <c:legend>
      <c:legendPos val="r"/>
      <c:overlay val="1"/>
      <c:spPr>
        <a:noFill/>
        <a:ln w="0">
          <a:noFill/>
        </a:ln>
      </c:spPr>
      <c:txPr>
        <a:bodyPr/>
        <a:lstStyle/>
        <a:p>
          <a:pPr>
            <a:defRPr b="0" sz="1000" spc="-1" strike="noStrike">
              <a:solidFill>
                <a:srgbClr val="000000"/>
              </a:solidFill>
              <a:latin typeface="Calibri"/>
            </a:defRPr>
          </a:pPr>
        </a:p>
      </c:txPr>
    </c:legend>
    <c:plotVisOnly val="1"/>
    <c:dispBlanksAs val="gap"/>
  </c:chart>
  <c:spPr>
    <a:solidFill>
      <a:srgbClr val="ffffff"/>
    </a:solidFill>
    <a:ln w="9360">
      <a:solidFill>
        <a:srgbClr val="d9d9d9"/>
      </a:solidFill>
      <a:round/>
    </a:ln>
  </c:spPr>
</c:chartSpace>
</file>

<file path=xl/charts/chart4.xml><?xml version="1.0" encoding="utf-8"?>
<c:chartSpace xmlns:c="http://schemas.openxmlformats.org/drawingml/2006/chart" xmlns:a="http://schemas.openxmlformats.org/drawingml/2006/main" xmlns:r="http://schemas.openxmlformats.org/officeDocument/2006/relationships">
  <c:lang val="en-US"/>
  <c:roundedCorners val="0"/>
  <c:chart>
    <c:title>
      <c:tx>
        <c:rich>
          <a:bodyPr rot="0"/>
          <a:lstStyle/>
          <a:p>
            <a:pPr>
              <a:defRPr b="1" sz="1800" spc="-1" strike="noStrike">
                <a:solidFill>
                  <a:srgbClr val="000000"/>
                </a:solidFill>
                <a:latin typeface="Calibri"/>
              </a:defRPr>
            </a:pPr>
            <a:r>
              <a:rPr b="1" sz="1800" spc="-1" strike="noStrike">
                <a:solidFill>
                  <a:srgbClr val="000000"/>
                </a:solidFill>
                <a:latin typeface="Calibri"/>
              </a:rPr>
              <a:t>In-Store Wins (all 0 — coaching priority)</a:t>
            </a:r>
          </a:p>
        </c:rich>
      </c:tx>
      <c:overlay val="0"/>
      <c:spPr>
        <a:noFill/>
        <a:ln w="0">
          <a:noFill/>
        </a:ln>
      </c:spPr>
    </c:title>
    <c:autoTitleDeleted val="0"/>
    <c:plotArea>
      <c:barChart>
        <c:barDir val="col"/>
        <c:grouping val="clustered"/>
        <c:varyColors val="1"/>
        <c:ser>
          <c:idx val="0"/>
          <c:order val="0"/>
          <c:tx>
            <c:strRef>
              <c:f>Charts!$C$102</c:f>
              <c:strCache>
                <c:ptCount val="1"/>
                <c:pt idx="0">
                  <c:v>MTD Count</c:v>
                </c:pt>
              </c:strCache>
            </c:strRef>
          </c:tx>
          <c:spPr>
            <a:solidFill>
              <a:srgbClr val="4f81bd"/>
            </a:solidFill>
            <a:ln w="0">
              <a:noFill/>
            </a:ln>
          </c:spPr>
          <c:invertIfNegative val="0"/>
          <c:dPt>
            <c:idx val="0"/>
            <c:spPr>
              <a:solidFill>
                <a:srgbClr val="4f81bd"/>
              </a:solidFill>
              <a:ln w="0">
                <a:noFill/>
              </a:ln>
            </c:spPr>
          </c:dPt>
          <c:dPt>
            <c:idx val="1"/>
            <c:spPr>
              <a:solidFill>
                <a:srgbClr val="c0504d"/>
              </a:solidFill>
              <a:ln w="0">
                <a:noFill/>
              </a:ln>
            </c:spPr>
          </c:dPt>
          <c:dPt>
            <c:idx val="2"/>
            <c:spPr>
              <a:solidFill>
                <a:srgbClr val="9bbb59"/>
              </a:solidFill>
              <a:ln w="0">
                <a:noFill/>
              </a:ln>
            </c:spPr>
          </c:dPt>
          <c:dPt>
            <c:idx val="3"/>
            <c:spPr>
              <a:solidFill>
                <a:srgbClr val="8064a2"/>
              </a:solidFill>
              <a:ln w="0">
                <a:noFill/>
              </a:ln>
            </c:spPr>
          </c:dPt>
          <c:dLbls>
            <c:dLbl>
              <c:idx val="0"/>
              <c:txPr>
                <a:bodyPr wrap="square"/>
                <a:lstStyle/>
                <a:p>
                  <a:pPr>
                    <a:defRPr b="0" sz="1000" spc="-1" strike="noStrike">
                      <a:solidFill>
                        <a:srgbClr val="000000"/>
                      </a:solidFill>
                      <a:latin typeface="Calibri"/>
                    </a:defRPr>
                  </a:pPr>
                </a:p>
              </c:txPr>
              <c:dLblPos val="outEnd"/>
              <c:showLegendKey val="0"/>
              <c:showVal val="0"/>
              <c:showCatName val="0"/>
              <c:showSerName val="0"/>
              <c:showPercent val="0"/>
              <c:separator>; </c:separator>
            </c:dLbl>
            <c:dLbl>
              <c:idx val="1"/>
              <c:txPr>
                <a:bodyPr wrap="square"/>
                <a:lstStyle/>
                <a:p>
                  <a:pPr>
                    <a:defRPr b="0" sz="1000" spc="-1" strike="noStrike">
                      <a:solidFill>
                        <a:srgbClr val="000000"/>
                      </a:solidFill>
                      <a:latin typeface="Calibri"/>
                    </a:defRPr>
                  </a:pPr>
                </a:p>
              </c:txPr>
              <c:dLblPos val="outEnd"/>
              <c:showLegendKey val="0"/>
              <c:showVal val="0"/>
              <c:showCatName val="0"/>
              <c:showSerName val="0"/>
              <c:showPercent val="0"/>
              <c:separator>; </c:separator>
            </c:dLbl>
            <c:dLbl>
              <c:idx val="2"/>
              <c:txPr>
                <a:bodyPr wrap="square"/>
                <a:lstStyle/>
                <a:p>
                  <a:pPr>
                    <a:defRPr b="0" sz="1000" spc="-1" strike="noStrike">
                      <a:solidFill>
                        <a:srgbClr val="000000"/>
                      </a:solidFill>
                      <a:latin typeface="Calibri"/>
                    </a:defRPr>
                  </a:pPr>
                </a:p>
              </c:txPr>
              <c:dLblPos val="outEnd"/>
              <c:showLegendKey val="0"/>
              <c:showVal val="0"/>
              <c:showCatName val="0"/>
              <c:showSerName val="0"/>
              <c:showPercent val="0"/>
              <c:separator>; </c:separator>
            </c:dLbl>
            <c:dLbl>
              <c:idx val="3"/>
              <c:txPr>
                <a:bodyPr wrap="square"/>
                <a:lstStyle/>
                <a:p>
                  <a:pPr>
                    <a:defRPr b="0" sz="1000" spc="-1" strike="noStrike">
                      <a:solidFill>
                        <a:srgbClr val="000000"/>
                      </a:solidFill>
                      <a:latin typeface="Calibri"/>
                    </a:defRPr>
                  </a:pPr>
                </a:p>
              </c:txPr>
              <c:dLblPos val="outEnd"/>
              <c:showLegendKey val="0"/>
              <c:showVal val="0"/>
              <c:showCatName val="0"/>
              <c:showSerName val="0"/>
              <c:showPercent val="0"/>
              <c:separator>; </c:separator>
            </c:dLbl>
            <c:txPr>
              <a:bodyPr wrap="square"/>
              <a:lstStyle/>
              <a:p>
                <a:pPr>
                  <a:defRPr b="0" sz="1000" spc="-1" strike="noStrike">
                    <a:solidFill>
                      <a:srgbClr val="000000"/>
                    </a:solidFill>
                    <a:latin typeface="Calibri"/>
                  </a:defRPr>
                </a:pPr>
              </a:p>
            </c:txPr>
            <c:dLblPos val="outEnd"/>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strRef>
              <c:f>Charts!$B$103:$B$106</c:f>
              <c:strCache>
                <c:ptCount val="4"/>
                <c:pt idx="0">
                  <c:v>PODs</c:v>
                </c:pt>
                <c:pt idx="1">
                  <c:v>Displays</c:v>
                </c:pt>
                <c:pt idx="2">
                  <c:v>Menus</c:v>
                </c:pt>
                <c:pt idx="3">
                  <c:v>Tastings</c:v>
                </c:pt>
              </c:strCache>
            </c:strRef>
          </c:cat>
          <c:val>
            <c:numRef>
              <c:f>Charts!$C$103:$C$106</c:f>
              <c:numCache>
                <c:formatCode>General</c:formatCode>
                <c:ptCount val="4"/>
                <c:pt idx="0">
                  <c:v>0</c:v>
                </c:pt>
                <c:pt idx="1">
                  <c:v>0</c:v>
                </c:pt>
                <c:pt idx="2">
                  <c:v>1</c:v>
                </c:pt>
                <c:pt idx="3">
                  <c:v>0</c:v>
                </c:pt>
              </c:numCache>
            </c:numRef>
          </c:val>
        </c:ser>
        <c:gapWidth val="150"/>
        <c:overlap val="0"/>
        <c:axId val="7447769"/>
        <c:axId val="33001717"/>
      </c:barChart>
      <c:catAx>
        <c:axId val="7447769"/>
        <c:scaling>
          <c:orientation val="minMax"/>
        </c:scaling>
        <c:delete val="1"/>
        <c:axPos val="b"/>
        <c:numFmt formatCode="General" sourceLinked="1"/>
        <c:majorTickMark val="none"/>
        <c:minorTickMark val="none"/>
        <c:tickLblPos val="nextTo"/>
        <c:spPr>
          <a:ln w="9360">
            <a:solidFill>
              <a:srgbClr val="878787"/>
            </a:solidFill>
            <a:round/>
          </a:ln>
        </c:spPr>
        <c:txPr>
          <a:bodyPr/>
          <a:lstStyle/>
          <a:p>
            <a:pPr>
              <a:defRPr b="0" sz="1000" spc="-1" strike="noStrike">
                <a:solidFill>
                  <a:srgbClr val="000000"/>
                </a:solidFill>
                <a:latin typeface="Calibri"/>
              </a:defRPr>
            </a:pPr>
          </a:p>
        </c:txPr>
        <c:crossAx val="33001717"/>
        <c:auto val="1"/>
        <c:lblAlgn val="ctr"/>
        <c:lblOffset val="100"/>
        <c:noMultiLvlLbl val="0"/>
      </c:catAx>
      <c:valAx>
        <c:axId val="33001717"/>
        <c:scaling>
          <c:orientation val="minMax"/>
        </c:scaling>
        <c:delete val="1"/>
        <c:axPos val="l"/>
        <c:majorGridlines>
          <c:spPr>
            <a:ln w="9360">
              <a:solidFill>
                <a:srgbClr val="878787"/>
              </a:solidFill>
              <a:round/>
            </a:ln>
          </c:spPr>
        </c:majorGridlines>
        <c:title>
          <c:tx>
            <c:rich>
              <a:bodyPr rot="-5400000"/>
              <a:lstStyle/>
              <a:p>
                <a:pPr>
                  <a:defRPr b="1" sz="1000" spc="-1" strike="noStrike">
                    <a:solidFill>
                      <a:srgbClr val="000000"/>
                    </a:solidFill>
                    <a:latin typeface="Calibri"/>
                  </a:defRPr>
                </a:pPr>
                <a:r>
                  <a:rPr b="1" sz="1000" spc="-1" strike="noStrike">
                    <a:solidFill>
                      <a:srgbClr val="000000"/>
                    </a:solidFill>
                    <a:latin typeface="Calibri"/>
                  </a:rPr>
                  <a:t>Count</a:t>
                </a:r>
              </a:p>
            </c:rich>
          </c:tx>
          <c:overlay val="0"/>
          <c:spPr>
            <a:noFill/>
            <a:ln w="0">
              <a:noFill/>
            </a:ln>
          </c:spPr>
        </c:title>
        <c:numFmt formatCode="General" sourceLinked="1"/>
        <c:majorTickMark val="none"/>
        <c:minorTickMark val="none"/>
        <c:tickLblPos val="nextTo"/>
        <c:spPr>
          <a:ln w="9360">
            <a:solidFill>
              <a:srgbClr val="878787"/>
            </a:solidFill>
            <a:round/>
          </a:ln>
        </c:spPr>
        <c:txPr>
          <a:bodyPr/>
          <a:lstStyle/>
          <a:p>
            <a:pPr>
              <a:defRPr b="0" sz="1000" spc="-1" strike="noStrike">
                <a:solidFill>
                  <a:srgbClr val="000000"/>
                </a:solidFill>
                <a:latin typeface="Calibri"/>
              </a:defRPr>
            </a:pPr>
          </a:p>
        </c:txPr>
        <c:crossAx val="7447769"/>
        <c:crossBetween val="between"/>
      </c:valAx>
      <c:spPr>
        <a:noFill/>
        <a:ln w="0">
          <a:noFill/>
        </a:ln>
      </c:spPr>
    </c:plotArea>
    <c:legend>
      <c:legendPos val="r"/>
      <c:overlay val="0"/>
      <c:spPr>
        <a:noFill/>
        <a:ln w="0">
          <a:noFill/>
        </a:ln>
      </c:spPr>
      <c:txPr>
        <a:bodyPr/>
        <a:lstStyle/>
        <a:p>
          <a:pPr>
            <a:defRPr b="0" sz="1000" spc="-1" strike="noStrike">
              <a:solidFill>
                <a:srgbClr val="000000"/>
              </a:solidFill>
              <a:latin typeface="Calibri"/>
            </a:defRPr>
          </a:pPr>
        </a:p>
      </c:txPr>
    </c:legend>
    <c:plotVisOnly val="1"/>
    <c:dispBlanksAs val="gap"/>
  </c:chart>
  <c:spPr>
    <a:solidFill>
      <a:srgbClr val="ffffff"/>
    </a:solidFill>
    <a:ln w="9360">
      <a:solidFill>
        <a:srgbClr val="d9d9d9"/>
      </a:solidFill>
      <a:round/>
    </a:ln>
  </c:spPr>
</c:chartSpace>
</file>

<file path=xl/charts/chart5.xml><?xml version="1.0" encoding="utf-8"?>
<c:chartSpace xmlns:c="http://schemas.openxmlformats.org/drawingml/2006/chart" xmlns:a="http://schemas.openxmlformats.org/drawingml/2006/main" xmlns:r="http://schemas.openxmlformats.org/officeDocument/2006/relationships">
  <c:lang val="en-US"/>
  <c:roundedCorners val="0"/>
  <c:chart>
    <c:title>
      <c:tx>
        <c:rich>
          <a:bodyPr rot="0"/>
          <a:lstStyle/>
          <a:p>
            <a:pPr>
              <a:defRPr b="1" sz="1800" spc="-1" strike="noStrike">
                <a:solidFill>
                  <a:srgbClr val="000000"/>
                </a:solidFill>
                <a:latin typeface="Calibri"/>
              </a:defRPr>
            </a:pPr>
            <a:r>
              <a:rPr b="1" sz="1800" spc="-1" strike="noStrike">
                <a:solidFill>
                  <a:srgbClr val="000000"/>
                </a:solidFill>
                <a:latin typeface="Calibri"/>
              </a:rPr>
              <a:t>Brian Hein - Activity by Period</a:t>
            </a:r>
          </a:p>
        </c:rich>
      </c:tx>
      <c:overlay val="0"/>
      <c:spPr>
        <a:noFill/>
        <a:ln w="0">
          <a:noFill/>
        </a:ln>
      </c:spPr>
    </c:title>
    <c:autoTitleDeleted val="0"/>
    <c:plotArea>
      <c:barChart>
        <c:barDir val="col"/>
        <c:grouping val="clustered"/>
        <c:varyColors val="0"/>
        <c:ser>
          <c:idx val="0"/>
          <c:order val="0"/>
          <c:tx>
            <c:strRef>
              <c:f>Brian!$C$6</c:f>
              <c:strCache>
                <c:ptCount val="1"/>
                <c:pt idx="0">
                  <c:v>Visits</c:v>
                </c:pt>
              </c:strCache>
            </c:strRef>
          </c:tx>
          <c:spPr>
            <a:solidFill>
              <a:srgbClr val="4f81bd"/>
            </a:solidFill>
            <a:ln w="0">
              <a:noFill/>
            </a:ln>
          </c:spPr>
          <c:invertIfNegative val="0"/>
          <c:dLbls>
            <c:txPr>
              <a:bodyPr wrap="square"/>
              <a:lstStyle/>
              <a:p>
                <a:pPr>
                  <a:defRPr b="0" sz="1000" spc="-1" strike="noStrike">
                    <a:solidFill>
                      <a:srgbClr val="000000"/>
                    </a:solidFill>
                    <a:latin typeface="Calibri"/>
                  </a:defRPr>
                </a:pPr>
              </a:p>
            </c:txPr>
            <c:dLblPos val="outEnd"/>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strRef>
              <c:f>Brian!$B$7:$B$11</c:f>
              <c:strCache>
                <c:ptCount val="5"/>
                <c:pt idx="0">
                  <c:v>WTD</c:v>
                </c:pt>
                <c:pt idx="1">
                  <c:v>Last Week</c:v>
                </c:pt>
                <c:pt idx="2">
                  <c:v>MTD</c:v>
                </c:pt>
                <c:pt idx="3">
                  <c:v>Last Month</c:v>
                </c:pt>
                <c:pt idx="4">
                  <c:v>YTD</c:v>
                </c:pt>
              </c:strCache>
            </c:strRef>
          </c:cat>
          <c:val>
            <c:numRef>
              <c:f>Brian!$C$7:$C$11</c:f>
              <c:numCache>
                <c:formatCode>General</c:formatCode>
                <c:ptCount val="5"/>
                <c:pt idx="0">
                  <c:v>0</c:v>
                </c:pt>
                <c:pt idx="1">
                  <c:v>0</c:v>
                </c:pt>
                <c:pt idx="2">
                  <c:v>18</c:v>
                </c:pt>
                <c:pt idx="3">
                  <c:v>91</c:v>
                </c:pt>
                <c:pt idx="4">
                  <c:v>109</c:v>
                </c:pt>
              </c:numCache>
            </c:numRef>
          </c:val>
        </c:ser>
        <c:ser>
          <c:idx val="1"/>
          <c:order val="1"/>
          <c:tx>
            <c:strRef>
              <c:f>Brian!$D$6</c:f>
              <c:strCache>
                <c:ptCount val="1"/>
                <c:pt idx="0">
                  <c:v>Saved</c:v>
                </c:pt>
              </c:strCache>
            </c:strRef>
          </c:tx>
          <c:spPr>
            <a:solidFill>
              <a:srgbClr val="c0504d"/>
            </a:solidFill>
            <a:ln w="0">
              <a:noFill/>
            </a:ln>
          </c:spPr>
          <c:invertIfNegative val="0"/>
          <c:dLbls>
            <c:txPr>
              <a:bodyPr wrap="square"/>
              <a:lstStyle/>
              <a:p>
                <a:pPr>
                  <a:defRPr b="0" sz="1000" spc="-1" strike="noStrike">
                    <a:solidFill>
                      <a:srgbClr val="000000"/>
                    </a:solidFill>
                    <a:latin typeface="Calibri"/>
                  </a:defRPr>
                </a:pPr>
              </a:p>
            </c:txPr>
            <c:dLblPos val="outEnd"/>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strRef>
              <c:f>Brian!$B$7:$B$11</c:f>
              <c:strCache>
                <c:ptCount val="5"/>
                <c:pt idx="0">
                  <c:v>WTD</c:v>
                </c:pt>
                <c:pt idx="1">
                  <c:v>Last Week</c:v>
                </c:pt>
                <c:pt idx="2">
                  <c:v>MTD</c:v>
                </c:pt>
                <c:pt idx="3">
                  <c:v>Last Month</c:v>
                </c:pt>
                <c:pt idx="4">
                  <c:v>YTD</c:v>
                </c:pt>
              </c:strCache>
            </c:strRef>
          </c:cat>
          <c:val>
            <c:numRef>
              <c:f>Brian!$D$7:$D$11</c:f>
              <c:numCache>
                <c:formatCode>General</c:formatCode>
                <c:ptCount val="5"/>
                <c:pt idx="0">
                  <c:v>0</c:v>
                </c:pt>
                <c:pt idx="1">
                  <c:v>0</c:v>
                </c:pt>
                <c:pt idx="2">
                  <c:v>10</c:v>
                </c:pt>
                <c:pt idx="3">
                  <c:v>69</c:v>
                </c:pt>
                <c:pt idx="4">
                  <c:v>79</c:v>
                </c:pt>
              </c:numCache>
            </c:numRef>
          </c:val>
        </c:ser>
        <c:ser>
          <c:idx val="2"/>
          <c:order val="2"/>
          <c:tx>
            <c:strRef>
              <c:f>Brian!$E$6</c:f>
              <c:strCache>
                <c:ptCount val="1"/>
                <c:pt idx="0">
                  <c:v>New</c:v>
                </c:pt>
              </c:strCache>
            </c:strRef>
          </c:tx>
          <c:spPr>
            <a:solidFill>
              <a:srgbClr val="9bbb59"/>
            </a:solidFill>
            <a:ln w="0">
              <a:noFill/>
            </a:ln>
          </c:spPr>
          <c:invertIfNegative val="0"/>
          <c:dLbls>
            <c:txPr>
              <a:bodyPr wrap="square"/>
              <a:lstStyle/>
              <a:p>
                <a:pPr>
                  <a:defRPr b="0" sz="1000" spc="-1" strike="noStrike">
                    <a:solidFill>
                      <a:srgbClr val="000000"/>
                    </a:solidFill>
                    <a:latin typeface="Calibri"/>
                  </a:defRPr>
                </a:pPr>
              </a:p>
            </c:txPr>
            <c:dLblPos val="outEnd"/>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strRef>
              <c:f>Brian!$B$7:$B$11</c:f>
              <c:strCache>
                <c:ptCount val="5"/>
                <c:pt idx="0">
                  <c:v>WTD</c:v>
                </c:pt>
                <c:pt idx="1">
                  <c:v>Last Week</c:v>
                </c:pt>
                <c:pt idx="2">
                  <c:v>MTD</c:v>
                </c:pt>
                <c:pt idx="3">
                  <c:v>Last Month</c:v>
                </c:pt>
                <c:pt idx="4">
                  <c:v>YTD</c:v>
                </c:pt>
              </c:strCache>
            </c:strRef>
          </c:cat>
          <c:val>
            <c:numRef>
              <c:f>Brian!$E$7:$E$11</c:f>
              <c:numCache>
                <c:formatCode>General</c:formatCode>
                <c:ptCount val="5"/>
                <c:pt idx="0">
                  <c:v>0</c:v>
                </c:pt>
                <c:pt idx="1">
                  <c:v>0</c:v>
                </c:pt>
                <c:pt idx="2">
                  <c:v>10</c:v>
                </c:pt>
                <c:pt idx="3">
                  <c:v>73</c:v>
                </c:pt>
                <c:pt idx="4">
                  <c:v>83</c:v>
                </c:pt>
              </c:numCache>
            </c:numRef>
          </c:val>
        </c:ser>
        <c:ser>
          <c:idx val="3"/>
          <c:order val="3"/>
          <c:tx>
            <c:strRef>
              <c:f>Brian!$F$6</c:f>
              <c:strCache>
                <c:ptCount val="1"/>
                <c:pt idx="0">
                  <c:v>Follow-Up</c:v>
                </c:pt>
              </c:strCache>
            </c:strRef>
          </c:tx>
          <c:spPr>
            <a:solidFill>
              <a:srgbClr val="8064a2"/>
            </a:solidFill>
            <a:ln w="0">
              <a:noFill/>
            </a:ln>
          </c:spPr>
          <c:invertIfNegative val="0"/>
          <c:dLbls>
            <c:txPr>
              <a:bodyPr wrap="square"/>
              <a:lstStyle/>
              <a:p>
                <a:pPr>
                  <a:defRPr b="0" sz="1000" spc="-1" strike="noStrike">
                    <a:solidFill>
                      <a:srgbClr val="000000"/>
                    </a:solidFill>
                    <a:latin typeface="Calibri"/>
                  </a:defRPr>
                </a:pPr>
              </a:p>
            </c:txPr>
            <c:dLblPos val="outEnd"/>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strRef>
              <c:f>Brian!$B$7:$B$11</c:f>
              <c:strCache>
                <c:ptCount val="5"/>
                <c:pt idx="0">
                  <c:v>WTD</c:v>
                </c:pt>
                <c:pt idx="1">
                  <c:v>Last Week</c:v>
                </c:pt>
                <c:pt idx="2">
                  <c:v>MTD</c:v>
                </c:pt>
                <c:pt idx="3">
                  <c:v>Last Month</c:v>
                </c:pt>
                <c:pt idx="4">
                  <c:v>YTD</c:v>
                </c:pt>
              </c:strCache>
            </c:strRef>
          </c:cat>
          <c:val>
            <c:numRef>
              <c:f>Brian!$F$7:$F$11</c:f>
              <c:numCache>
                <c:formatCode>General</c:formatCode>
                <c:ptCount val="5"/>
                <c:pt idx="0">
                  <c:v>0</c:v>
                </c:pt>
                <c:pt idx="1">
                  <c:v>0</c:v>
                </c:pt>
                <c:pt idx="2">
                  <c:v>8</c:v>
                </c:pt>
                <c:pt idx="3">
                  <c:v>18</c:v>
                </c:pt>
                <c:pt idx="4">
                  <c:v>26</c:v>
                </c:pt>
              </c:numCache>
            </c:numRef>
          </c:val>
        </c:ser>
        <c:ser>
          <c:idx val="4"/>
          <c:order val="4"/>
          <c:tx>
            <c:strRef>
              <c:f>Brian!$G$6</c:f>
              <c:strCache>
                <c:ptCount val="1"/>
                <c:pt idx="0">
                  <c:v>Cases</c:v>
                </c:pt>
              </c:strCache>
            </c:strRef>
          </c:tx>
          <c:spPr>
            <a:solidFill>
              <a:srgbClr val="4bacc6"/>
            </a:solidFill>
            <a:ln w="0">
              <a:noFill/>
            </a:ln>
          </c:spPr>
          <c:invertIfNegative val="0"/>
          <c:dLbls>
            <c:txPr>
              <a:bodyPr wrap="square"/>
              <a:lstStyle/>
              <a:p>
                <a:pPr>
                  <a:defRPr b="0" sz="1000" spc="-1" strike="noStrike">
                    <a:solidFill>
                      <a:srgbClr val="000000"/>
                    </a:solidFill>
                    <a:latin typeface="Calibri"/>
                  </a:defRPr>
                </a:pPr>
              </a:p>
            </c:txPr>
            <c:dLblPos val="outEnd"/>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strRef>
              <c:f>Brian!$B$7:$B$11</c:f>
              <c:strCache>
                <c:ptCount val="5"/>
                <c:pt idx="0">
                  <c:v>WTD</c:v>
                </c:pt>
                <c:pt idx="1">
                  <c:v>Last Week</c:v>
                </c:pt>
                <c:pt idx="2">
                  <c:v>MTD</c:v>
                </c:pt>
                <c:pt idx="3">
                  <c:v>Last Month</c:v>
                </c:pt>
                <c:pt idx="4">
                  <c:v>YTD</c:v>
                </c:pt>
              </c:strCache>
            </c:strRef>
          </c:cat>
          <c:val>
            <c:numRef>
              <c:f>Brian!$G$7:$G$11</c:f>
              <c:numCache>
                <c:formatCode>General</c:formatCode>
                <c:ptCount val="5"/>
                <c:pt idx="0">
                  <c:v>0</c:v>
                </c:pt>
                <c:pt idx="1">
                  <c:v>0</c:v>
                </c:pt>
                <c:pt idx="2">
                  <c:v>0</c:v>
                </c:pt>
                <c:pt idx="3">
                  <c:v>11</c:v>
                </c:pt>
                <c:pt idx="4">
                  <c:v>11</c:v>
                </c:pt>
              </c:numCache>
            </c:numRef>
          </c:val>
        </c:ser>
        <c:gapWidth val="150"/>
        <c:overlap val="0"/>
        <c:axId val="42412691"/>
        <c:axId val="84627565"/>
      </c:barChart>
      <c:catAx>
        <c:axId val="42412691"/>
        <c:scaling>
          <c:orientation val="minMax"/>
        </c:scaling>
        <c:delete val="1"/>
        <c:axPos val="b"/>
        <c:numFmt formatCode="General" sourceLinked="1"/>
        <c:majorTickMark val="none"/>
        <c:minorTickMark val="none"/>
        <c:tickLblPos val="nextTo"/>
        <c:spPr>
          <a:ln w="9360">
            <a:solidFill>
              <a:srgbClr val="878787"/>
            </a:solidFill>
            <a:round/>
          </a:ln>
        </c:spPr>
        <c:txPr>
          <a:bodyPr/>
          <a:lstStyle/>
          <a:p>
            <a:pPr>
              <a:defRPr b="0" sz="1000" spc="-1" strike="noStrike">
                <a:solidFill>
                  <a:srgbClr val="000000"/>
                </a:solidFill>
                <a:latin typeface="Calibri"/>
              </a:defRPr>
            </a:pPr>
          </a:p>
        </c:txPr>
        <c:crossAx val="84627565"/>
        <c:auto val="1"/>
        <c:lblAlgn val="ctr"/>
        <c:lblOffset val="100"/>
        <c:noMultiLvlLbl val="0"/>
      </c:catAx>
      <c:valAx>
        <c:axId val="84627565"/>
        <c:scaling>
          <c:orientation val="minMax"/>
        </c:scaling>
        <c:delete val="1"/>
        <c:axPos val="l"/>
        <c:majorGridlines>
          <c:spPr>
            <a:ln w="9360">
              <a:solidFill>
                <a:srgbClr val="878787"/>
              </a:solidFill>
              <a:round/>
            </a:ln>
          </c:spPr>
        </c:majorGridlines>
        <c:numFmt formatCode="General" sourceLinked="1"/>
        <c:majorTickMark val="none"/>
        <c:minorTickMark val="none"/>
        <c:tickLblPos val="nextTo"/>
        <c:spPr>
          <a:ln w="9360">
            <a:solidFill>
              <a:srgbClr val="878787"/>
            </a:solidFill>
            <a:round/>
          </a:ln>
        </c:spPr>
        <c:txPr>
          <a:bodyPr/>
          <a:lstStyle/>
          <a:p>
            <a:pPr>
              <a:defRPr b="0" sz="1000" spc="-1" strike="noStrike">
                <a:solidFill>
                  <a:srgbClr val="000000"/>
                </a:solidFill>
                <a:latin typeface="Calibri"/>
              </a:defRPr>
            </a:pPr>
          </a:p>
        </c:txPr>
        <c:crossAx val="42412691"/>
        <c:crossBetween val="between"/>
      </c:valAx>
      <c:spPr>
        <a:noFill/>
        <a:ln w="0">
          <a:noFill/>
        </a:ln>
      </c:spPr>
    </c:plotArea>
    <c:legend>
      <c:legendPos val="r"/>
      <c:overlay val="1"/>
      <c:spPr>
        <a:noFill/>
        <a:ln w="0">
          <a:noFill/>
        </a:ln>
      </c:spPr>
      <c:txPr>
        <a:bodyPr/>
        <a:lstStyle/>
        <a:p>
          <a:pPr>
            <a:defRPr b="0" sz="1000" spc="-1" strike="noStrike">
              <a:solidFill>
                <a:srgbClr val="000000"/>
              </a:solidFill>
              <a:latin typeface="Calibri"/>
            </a:defRPr>
          </a:pPr>
        </a:p>
      </c:txPr>
    </c:legend>
    <c:plotVisOnly val="1"/>
    <c:dispBlanksAs val="gap"/>
  </c:chart>
  <c:spPr>
    <a:solidFill>
      <a:srgbClr val="ffffff"/>
    </a:solidFill>
    <a:ln w="9360">
      <a:solidFill>
        <a:srgbClr val="d9d9d9"/>
      </a:solidFill>
      <a:round/>
    </a:ln>
  </c:spPr>
</c:chartSpace>
</file>

<file path=xl/charts/chart6.xml><?xml version="1.0" encoding="utf-8"?>
<c:chartSpace xmlns:c="http://schemas.openxmlformats.org/drawingml/2006/chart" xmlns:a="http://schemas.openxmlformats.org/drawingml/2006/main" xmlns:r="http://schemas.openxmlformats.org/officeDocument/2006/relationships">
  <c:lang val="en-US"/>
  <c:roundedCorners val="0"/>
  <c:chart>
    <c:title>
      <c:tx>
        <c:rich>
          <a:bodyPr rot="0"/>
          <a:lstStyle/>
          <a:p>
            <a:pPr>
              <a:defRPr b="1" sz="1800" spc="-1" strike="noStrike">
                <a:solidFill>
                  <a:srgbClr val="000000"/>
                </a:solidFill>
                <a:latin typeface="Calibri"/>
              </a:defRPr>
            </a:pPr>
            <a:r>
              <a:rPr b="1" sz="1800" spc="-1" strike="noStrike">
                <a:solidFill>
                  <a:srgbClr val="000000"/>
                </a:solidFill>
                <a:latin typeface="Calibri"/>
              </a:rPr>
              <a:t>Chris Mullowney - Activity by Period</a:t>
            </a:r>
          </a:p>
        </c:rich>
      </c:tx>
      <c:overlay val="0"/>
      <c:spPr>
        <a:noFill/>
        <a:ln w="0">
          <a:noFill/>
        </a:ln>
      </c:spPr>
    </c:title>
    <c:autoTitleDeleted val="0"/>
    <c:plotArea>
      <c:barChart>
        <c:barDir val="col"/>
        <c:grouping val="clustered"/>
        <c:varyColors val="0"/>
        <c:ser>
          <c:idx val="0"/>
          <c:order val="0"/>
          <c:tx>
            <c:strRef>
              <c:f>Chris!$C$6</c:f>
              <c:strCache>
                <c:ptCount val="1"/>
                <c:pt idx="0">
                  <c:v>Visits</c:v>
                </c:pt>
              </c:strCache>
            </c:strRef>
          </c:tx>
          <c:spPr>
            <a:solidFill>
              <a:srgbClr val="4f81bd"/>
            </a:solidFill>
            <a:ln w="0">
              <a:noFill/>
            </a:ln>
          </c:spPr>
          <c:invertIfNegative val="0"/>
          <c:dLbls>
            <c:txPr>
              <a:bodyPr wrap="square"/>
              <a:lstStyle/>
              <a:p>
                <a:pPr>
                  <a:defRPr b="0" sz="1000" spc="-1" strike="noStrike">
                    <a:solidFill>
                      <a:srgbClr val="000000"/>
                    </a:solidFill>
                    <a:latin typeface="Calibri"/>
                  </a:defRPr>
                </a:pPr>
              </a:p>
            </c:txPr>
            <c:dLblPos val="outEnd"/>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strRef>
              <c:f>Chris!$B$7:$B$11</c:f>
              <c:strCache>
                <c:ptCount val="5"/>
                <c:pt idx="0">
                  <c:v>WTD</c:v>
                </c:pt>
                <c:pt idx="1">
                  <c:v>Last Week</c:v>
                </c:pt>
                <c:pt idx="2">
                  <c:v>MTD</c:v>
                </c:pt>
                <c:pt idx="3">
                  <c:v>Last Month</c:v>
                </c:pt>
                <c:pt idx="4">
                  <c:v>YTD</c:v>
                </c:pt>
              </c:strCache>
            </c:strRef>
          </c:cat>
          <c:val>
            <c:numRef>
              <c:f>Chris!$C$7:$C$11</c:f>
              <c:numCache>
                <c:formatCode>General</c:formatCode>
                <c:ptCount val="5"/>
                <c:pt idx="0">
                  <c:v>0</c:v>
                </c:pt>
                <c:pt idx="1">
                  <c:v>1</c:v>
                </c:pt>
                <c:pt idx="2">
                  <c:v>1</c:v>
                </c:pt>
                <c:pt idx="3">
                  <c:v>50</c:v>
                </c:pt>
                <c:pt idx="4">
                  <c:v>51</c:v>
                </c:pt>
              </c:numCache>
            </c:numRef>
          </c:val>
        </c:ser>
        <c:ser>
          <c:idx val="1"/>
          <c:order val="1"/>
          <c:tx>
            <c:strRef>
              <c:f>Chris!$D$6</c:f>
              <c:strCache>
                <c:ptCount val="1"/>
                <c:pt idx="0">
                  <c:v>Saved</c:v>
                </c:pt>
              </c:strCache>
            </c:strRef>
          </c:tx>
          <c:spPr>
            <a:solidFill>
              <a:srgbClr val="c0504d"/>
            </a:solidFill>
            <a:ln w="0">
              <a:noFill/>
            </a:ln>
          </c:spPr>
          <c:invertIfNegative val="0"/>
          <c:dLbls>
            <c:txPr>
              <a:bodyPr wrap="square"/>
              <a:lstStyle/>
              <a:p>
                <a:pPr>
                  <a:defRPr b="0" sz="1000" spc="-1" strike="noStrike">
                    <a:solidFill>
                      <a:srgbClr val="000000"/>
                    </a:solidFill>
                    <a:latin typeface="Calibri"/>
                  </a:defRPr>
                </a:pPr>
              </a:p>
            </c:txPr>
            <c:dLblPos val="outEnd"/>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strRef>
              <c:f>Chris!$B$7:$B$11</c:f>
              <c:strCache>
                <c:ptCount val="5"/>
                <c:pt idx="0">
                  <c:v>WTD</c:v>
                </c:pt>
                <c:pt idx="1">
                  <c:v>Last Week</c:v>
                </c:pt>
                <c:pt idx="2">
                  <c:v>MTD</c:v>
                </c:pt>
                <c:pt idx="3">
                  <c:v>Last Month</c:v>
                </c:pt>
                <c:pt idx="4">
                  <c:v>YTD</c:v>
                </c:pt>
              </c:strCache>
            </c:strRef>
          </c:cat>
          <c:val>
            <c:numRef>
              <c:f>Chris!$D$7:$D$11</c:f>
              <c:numCache>
                <c:formatCode>General</c:formatCode>
                <c:ptCount val="5"/>
                <c:pt idx="0">
                  <c:v>0</c:v>
                </c:pt>
                <c:pt idx="1">
                  <c:v>0</c:v>
                </c:pt>
                <c:pt idx="2">
                  <c:v>0</c:v>
                </c:pt>
                <c:pt idx="3">
                  <c:v>52</c:v>
                </c:pt>
                <c:pt idx="4">
                  <c:v>52</c:v>
                </c:pt>
              </c:numCache>
            </c:numRef>
          </c:val>
        </c:ser>
        <c:ser>
          <c:idx val="2"/>
          <c:order val="2"/>
          <c:tx>
            <c:strRef>
              <c:f>Chris!$E$6</c:f>
              <c:strCache>
                <c:ptCount val="1"/>
                <c:pt idx="0">
                  <c:v>New</c:v>
                </c:pt>
              </c:strCache>
            </c:strRef>
          </c:tx>
          <c:spPr>
            <a:solidFill>
              <a:srgbClr val="9bbb59"/>
            </a:solidFill>
            <a:ln w="0">
              <a:noFill/>
            </a:ln>
          </c:spPr>
          <c:invertIfNegative val="0"/>
          <c:dLbls>
            <c:txPr>
              <a:bodyPr wrap="square"/>
              <a:lstStyle/>
              <a:p>
                <a:pPr>
                  <a:defRPr b="0" sz="1000" spc="-1" strike="noStrike">
                    <a:solidFill>
                      <a:srgbClr val="000000"/>
                    </a:solidFill>
                    <a:latin typeface="Calibri"/>
                  </a:defRPr>
                </a:pPr>
              </a:p>
            </c:txPr>
            <c:dLblPos val="outEnd"/>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strRef>
              <c:f>Chris!$B$7:$B$11</c:f>
              <c:strCache>
                <c:ptCount val="5"/>
                <c:pt idx="0">
                  <c:v>WTD</c:v>
                </c:pt>
                <c:pt idx="1">
                  <c:v>Last Week</c:v>
                </c:pt>
                <c:pt idx="2">
                  <c:v>MTD</c:v>
                </c:pt>
                <c:pt idx="3">
                  <c:v>Last Month</c:v>
                </c:pt>
                <c:pt idx="4">
                  <c:v>YTD</c:v>
                </c:pt>
              </c:strCache>
            </c:strRef>
          </c:cat>
          <c:val>
            <c:numRef>
              <c:f>Chris!$E$7:$E$11</c:f>
              <c:numCache>
                <c:formatCode>General</c:formatCode>
                <c:ptCount val="5"/>
                <c:pt idx="0">
                  <c:v>0</c:v>
                </c:pt>
                <c:pt idx="1">
                  <c:v>0</c:v>
                </c:pt>
                <c:pt idx="2">
                  <c:v>0</c:v>
                </c:pt>
                <c:pt idx="3">
                  <c:v>50</c:v>
                </c:pt>
                <c:pt idx="4">
                  <c:v>50</c:v>
                </c:pt>
              </c:numCache>
            </c:numRef>
          </c:val>
        </c:ser>
        <c:ser>
          <c:idx val="3"/>
          <c:order val="3"/>
          <c:tx>
            <c:strRef>
              <c:f>Chris!$F$6</c:f>
              <c:strCache>
                <c:ptCount val="1"/>
                <c:pt idx="0">
                  <c:v>Follow-Up</c:v>
                </c:pt>
              </c:strCache>
            </c:strRef>
          </c:tx>
          <c:spPr>
            <a:solidFill>
              <a:srgbClr val="8064a2"/>
            </a:solidFill>
            <a:ln w="0">
              <a:noFill/>
            </a:ln>
          </c:spPr>
          <c:invertIfNegative val="0"/>
          <c:dLbls>
            <c:txPr>
              <a:bodyPr wrap="square"/>
              <a:lstStyle/>
              <a:p>
                <a:pPr>
                  <a:defRPr b="0" sz="1000" spc="-1" strike="noStrike">
                    <a:solidFill>
                      <a:srgbClr val="000000"/>
                    </a:solidFill>
                    <a:latin typeface="Calibri"/>
                  </a:defRPr>
                </a:pPr>
              </a:p>
            </c:txPr>
            <c:dLblPos val="outEnd"/>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strRef>
              <c:f>Chris!$B$7:$B$11</c:f>
              <c:strCache>
                <c:ptCount val="5"/>
                <c:pt idx="0">
                  <c:v>WTD</c:v>
                </c:pt>
                <c:pt idx="1">
                  <c:v>Last Week</c:v>
                </c:pt>
                <c:pt idx="2">
                  <c:v>MTD</c:v>
                </c:pt>
                <c:pt idx="3">
                  <c:v>Last Month</c:v>
                </c:pt>
                <c:pt idx="4">
                  <c:v>YTD</c:v>
                </c:pt>
              </c:strCache>
            </c:strRef>
          </c:cat>
          <c:val>
            <c:numRef>
              <c:f>Chris!$F$7:$F$11</c:f>
              <c:numCache>
                <c:formatCode>General</c:formatCode>
                <c:ptCount val="5"/>
                <c:pt idx="0">
                  <c:v>0</c:v>
                </c:pt>
                <c:pt idx="1">
                  <c:v>1</c:v>
                </c:pt>
                <c:pt idx="2">
                  <c:v>1</c:v>
                </c:pt>
                <c:pt idx="3">
                  <c:v>0</c:v>
                </c:pt>
                <c:pt idx="4">
                  <c:v>1</c:v>
                </c:pt>
              </c:numCache>
            </c:numRef>
          </c:val>
        </c:ser>
        <c:ser>
          <c:idx val="4"/>
          <c:order val="4"/>
          <c:tx>
            <c:strRef>
              <c:f>Chris!$G$6</c:f>
              <c:strCache>
                <c:ptCount val="1"/>
                <c:pt idx="0">
                  <c:v>Cases</c:v>
                </c:pt>
              </c:strCache>
            </c:strRef>
          </c:tx>
          <c:spPr>
            <a:solidFill>
              <a:srgbClr val="4bacc6"/>
            </a:solidFill>
            <a:ln w="0">
              <a:noFill/>
            </a:ln>
          </c:spPr>
          <c:invertIfNegative val="0"/>
          <c:dLbls>
            <c:txPr>
              <a:bodyPr wrap="square"/>
              <a:lstStyle/>
              <a:p>
                <a:pPr>
                  <a:defRPr b="0" sz="1000" spc="-1" strike="noStrike">
                    <a:solidFill>
                      <a:srgbClr val="000000"/>
                    </a:solidFill>
                    <a:latin typeface="Calibri"/>
                  </a:defRPr>
                </a:pPr>
              </a:p>
            </c:txPr>
            <c:dLblPos val="outEnd"/>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strRef>
              <c:f>Chris!$B$7:$B$11</c:f>
              <c:strCache>
                <c:ptCount val="5"/>
                <c:pt idx="0">
                  <c:v>WTD</c:v>
                </c:pt>
                <c:pt idx="1">
                  <c:v>Last Week</c:v>
                </c:pt>
                <c:pt idx="2">
                  <c:v>MTD</c:v>
                </c:pt>
                <c:pt idx="3">
                  <c:v>Last Month</c:v>
                </c:pt>
                <c:pt idx="4">
                  <c:v>YTD</c:v>
                </c:pt>
              </c:strCache>
            </c:strRef>
          </c:cat>
          <c:val>
            <c:numRef>
              <c:f>Chris!$G$7:$G$11</c:f>
              <c:numCache>
                <c:formatCode>General</c:formatCode>
                <c:ptCount val="5"/>
                <c:pt idx="0">
                  <c:v>0</c:v>
                </c:pt>
                <c:pt idx="1">
                  <c:v>0</c:v>
                </c:pt>
                <c:pt idx="2">
                  <c:v>0</c:v>
                </c:pt>
                <c:pt idx="3">
                  <c:v>31</c:v>
                </c:pt>
                <c:pt idx="4">
                  <c:v>31</c:v>
                </c:pt>
              </c:numCache>
            </c:numRef>
          </c:val>
        </c:ser>
        <c:gapWidth val="150"/>
        <c:overlap val="0"/>
        <c:axId val="53848867"/>
        <c:axId val="88710682"/>
      </c:barChart>
      <c:catAx>
        <c:axId val="53848867"/>
        <c:scaling>
          <c:orientation val="minMax"/>
        </c:scaling>
        <c:delete val="1"/>
        <c:axPos val="b"/>
        <c:numFmt formatCode="General" sourceLinked="1"/>
        <c:majorTickMark val="none"/>
        <c:minorTickMark val="none"/>
        <c:tickLblPos val="nextTo"/>
        <c:spPr>
          <a:ln w="9360">
            <a:solidFill>
              <a:srgbClr val="878787"/>
            </a:solidFill>
            <a:round/>
          </a:ln>
        </c:spPr>
        <c:txPr>
          <a:bodyPr/>
          <a:lstStyle/>
          <a:p>
            <a:pPr>
              <a:defRPr b="0" sz="1000" spc="-1" strike="noStrike">
                <a:solidFill>
                  <a:srgbClr val="000000"/>
                </a:solidFill>
                <a:latin typeface="Calibri"/>
              </a:defRPr>
            </a:pPr>
          </a:p>
        </c:txPr>
        <c:crossAx val="88710682"/>
        <c:auto val="1"/>
        <c:lblAlgn val="ctr"/>
        <c:lblOffset val="100"/>
        <c:noMultiLvlLbl val="0"/>
      </c:catAx>
      <c:valAx>
        <c:axId val="88710682"/>
        <c:scaling>
          <c:orientation val="minMax"/>
        </c:scaling>
        <c:delete val="1"/>
        <c:axPos val="l"/>
        <c:majorGridlines>
          <c:spPr>
            <a:ln w="9360">
              <a:solidFill>
                <a:srgbClr val="878787"/>
              </a:solidFill>
              <a:round/>
            </a:ln>
          </c:spPr>
        </c:majorGridlines>
        <c:numFmt formatCode="General" sourceLinked="1"/>
        <c:majorTickMark val="none"/>
        <c:minorTickMark val="none"/>
        <c:tickLblPos val="nextTo"/>
        <c:spPr>
          <a:ln w="9360">
            <a:solidFill>
              <a:srgbClr val="878787"/>
            </a:solidFill>
            <a:round/>
          </a:ln>
        </c:spPr>
        <c:txPr>
          <a:bodyPr/>
          <a:lstStyle/>
          <a:p>
            <a:pPr>
              <a:defRPr b="0" sz="1000" spc="-1" strike="noStrike">
                <a:solidFill>
                  <a:srgbClr val="000000"/>
                </a:solidFill>
                <a:latin typeface="Calibri"/>
              </a:defRPr>
            </a:pPr>
          </a:p>
        </c:txPr>
        <c:crossAx val="53848867"/>
        <c:crossBetween val="between"/>
      </c:valAx>
      <c:spPr>
        <a:noFill/>
        <a:ln w="0">
          <a:noFill/>
        </a:ln>
      </c:spPr>
    </c:plotArea>
    <c:legend>
      <c:legendPos val="r"/>
      <c:overlay val="1"/>
      <c:spPr>
        <a:noFill/>
        <a:ln w="0">
          <a:noFill/>
        </a:ln>
      </c:spPr>
      <c:txPr>
        <a:bodyPr/>
        <a:lstStyle/>
        <a:p>
          <a:pPr>
            <a:defRPr b="0" sz="1000" spc="-1" strike="noStrike">
              <a:solidFill>
                <a:srgbClr val="000000"/>
              </a:solidFill>
              <a:latin typeface="Calibri"/>
            </a:defRPr>
          </a:pPr>
        </a:p>
      </c:txPr>
    </c:legend>
    <c:plotVisOnly val="1"/>
    <c:dispBlanksAs val="gap"/>
  </c:chart>
  <c:spPr>
    <a:solidFill>
      <a:srgbClr val="ffffff"/>
    </a:solidFill>
    <a:ln w="9360">
      <a:solidFill>
        <a:srgbClr val="d9d9d9"/>
      </a:solidFill>
      <a:round/>
    </a:ln>
  </c:spPr>
</c:chartSpace>
</file>

<file path=xl/charts/chart7.xml><?xml version="1.0" encoding="utf-8"?>
<c:chartSpace xmlns:c="http://schemas.openxmlformats.org/drawingml/2006/chart" xmlns:a="http://schemas.openxmlformats.org/drawingml/2006/main" xmlns:r="http://schemas.openxmlformats.org/officeDocument/2006/relationships">
  <c:lang val="en-US"/>
  <c:roundedCorners val="0"/>
  <c:chart>
    <c:title>
      <c:tx>
        <c:rich>
          <a:bodyPr rot="0"/>
          <a:lstStyle/>
          <a:p>
            <a:pPr>
              <a:defRPr b="1" sz="1800" spc="-1" strike="noStrike">
                <a:solidFill>
                  <a:srgbClr val="000000"/>
                </a:solidFill>
                <a:latin typeface="Calibri"/>
              </a:defRPr>
            </a:pPr>
            <a:r>
              <a:rPr b="1" sz="1800" spc="-1" strike="noStrike">
                <a:solidFill>
                  <a:srgbClr val="000000"/>
                </a:solidFill>
                <a:latin typeface="Calibri"/>
              </a:rPr>
              <a:t>Jason Eggleston - Activity by Period</a:t>
            </a:r>
          </a:p>
        </c:rich>
      </c:tx>
      <c:overlay val="0"/>
      <c:spPr>
        <a:noFill/>
        <a:ln w="0">
          <a:noFill/>
        </a:ln>
      </c:spPr>
    </c:title>
    <c:autoTitleDeleted val="0"/>
    <c:plotArea>
      <c:barChart>
        <c:barDir val="col"/>
        <c:grouping val="clustered"/>
        <c:varyColors val="0"/>
        <c:ser>
          <c:idx val="0"/>
          <c:order val="0"/>
          <c:tx>
            <c:strRef>
              <c:f>Jason!$C$6</c:f>
              <c:strCache>
                <c:ptCount val="1"/>
                <c:pt idx="0">
                  <c:v>Visits</c:v>
                </c:pt>
              </c:strCache>
            </c:strRef>
          </c:tx>
          <c:spPr>
            <a:solidFill>
              <a:srgbClr val="4f81bd"/>
            </a:solidFill>
            <a:ln w="0">
              <a:noFill/>
            </a:ln>
          </c:spPr>
          <c:invertIfNegative val="0"/>
          <c:dLbls>
            <c:txPr>
              <a:bodyPr wrap="square"/>
              <a:lstStyle/>
              <a:p>
                <a:pPr>
                  <a:defRPr b="0" sz="1000" spc="-1" strike="noStrike">
                    <a:solidFill>
                      <a:srgbClr val="000000"/>
                    </a:solidFill>
                    <a:latin typeface="Calibri"/>
                  </a:defRPr>
                </a:pPr>
              </a:p>
            </c:txPr>
            <c:dLblPos val="outEnd"/>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strRef>
              <c:f>Jason!$B$7:$B$11</c:f>
              <c:strCache>
                <c:ptCount val="5"/>
                <c:pt idx="0">
                  <c:v>WTD</c:v>
                </c:pt>
                <c:pt idx="1">
                  <c:v>Last Week</c:v>
                </c:pt>
                <c:pt idx="2">
                  <c:v>MTD</c:v>
                </c:pt>
                <c:pt idx="3">
                  <c:v>Last Month</c:v>
                </c:pt>
                <c:pt idx="4">
                  <c:v>YTD</c:v>
                </c:pt>
              </c:strCache>
            </c:strRef>
          </c:cat>
          <c:val>
            <c:numRef>
              <c:f>Jason!$C$7:$C$11</c:f>
              <c:numCache>
                <c:formatCode>General</c:formatCode>
                <c:ptCount val="5"/>
                <c:pt idx="0">
                  <c:v>0</c:v>
                </c:pt>
                <c:pt idx="1">
                  <c:v>0</c:v>
                </c:pt>
                <c:pt idx="2">
                  <c:v>0</c:v>
                </c:pt>
                <c:pt idx="3">
                  <c:v>0</c:v>
                </c:pt>
                <c:pt idx="4">
                  <c:v>0</c:v>
                </c:pt>
              </c:numCache>
            </c:numRef>
          </c:val>
        </c:ser>
        <c:ser>
          <c:idx val="1"/>
          <c:order val="1"/>
          <c:tx>
            <c:strRef>
              <c:f>Jason!$D$6</c:f>
              <c:strCache>
                <c:ptCount val="1"/>
                <c:pt idx="0">
                  <c:v>Saved</c:v>
                </c:pt>
              </c:strCache>
            </c:strRef>
          </c:tx>
          <c:spPr>
            <a:solidFill>
              <a:srgbClr val="c0504d"/>
            </a:solidFill>
            <a:ln w="0">
              <a:noFill/>
            </a:ln>
          </c:spPr>
          <c:invertIfNegative val="0"/>
          <c:dLbls>
            <c:txPr>
              <a:bodyPr wrap="square"/>
              <a:lstStyle/>
              <a:p>
                <a:pPr>
                  <a:defRPr b="0" sz="1000" spc="-1" strike="noStrike">
                    <a:solidFill>
                      <a:srgbClr val="000000"/>
                    </a:solidFill>
                    <a:latin typeface="Calibri"/>
                  </a:defRPr>
                </a:pPr>
              </a:p>
            </c:txPr>
            <c:dLblPos val="outEnd"/>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strRef>
              <c:f>Jason!$B$7:$B$11</c:f>
              <c:strCache>
                <c:ptCount val="5"/>
                <c:pt idx="0">
                  <c:v>WTD</c:v>
                </c:pt>
                <c:pt idx="1">
                  <c:v>Last Week</c:v>
                </c:pt>
                <c:pt idx="2">
                  <c:v>MTD</c:v>
                </c:pt>
                <c:pt idx="3">
                  <c:v>Last Month</c:v>
                </c:pt>
                <c:pt idx="4">
                  <c:v>YTD</c:v>
                </c:pt>
              </c:strCache>
            </c:strRef>
          </c:cat>
          <c:val>
            <c:numRef>
              <c:f>Jason!$D$7:$D$11</c:f>
              <c:numCache>
                <c:formatCode>General</c:formatCode>
                <c:ptCount val="5"/>
                <c:pt idx="0">
                  <c:v>0</c:v>
                </c:pt>
                <c:pt idx="1">
                  <c:v>0</c:v>
                </c:pt>
                <c:pt idx="2">
                  <c:v>0</c:v>
                </c:pt>
                <c:pt idx="3">
                  <c:v>1</c:v>
                </c:pt>
                <c:pt idx="4">
                  <c:v>1</c:v>
                </c:pt>
              </c:numCache>
            </c:numRef>
          </c:val>
        </c:ser>
        <c:ser>
          <c:idx val="2"/>
          <c:order val="2"/>
          <c:tx>
            <c:strRef>
              <c:f>Jason!$E$6</c:f>
              <c:strCache>
                <c:ptCount val="1"/>
                <c:pt idx="0">
                  <c:v>New</c:v>
                </c:pt>
              </c:strCache>
            </c:strRef>
          </c:tx>
          <c:spPr>
            <a:solidFill>
              <a:srgbClr val="9bbb59"/>
            </a:solidFill>
            <a:ln w="0">
              <a:noFill/>
            </a:ln>
          </c:spPr>
          <c:invertIfNegative val="0"/>
          <c:dLbls>
            <c:txPr>
              <a:bodyPr wrap="square"/>
              <a:lstStyle/>
              <a:p>
                <a:pPr>
                  <a:defRPr b="0" sz="1000" spc="-1" strike="noStrike">
                    <a:solidFill>
                      <a:srgbClr val="000000"/>
                    </a:solidFill>
                    <a:latin typeface="Calibri"/>
                  </a:defRPr>
                </a:pPr>
              </a:p>
            </c:txPr>
            <c:dLblPos val="outEnd"/>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strRef>
              <c:f>Jason!$B$7:$B$11</c:f>
              <c:strCache>
                <c:ptCount val="5"/>
                <c:pt idx="0">
                  <c:v>WTD</c:v>
                </c:pt>
                <c:pt idx="1">
                  <c:v>Last Week</c:v>
                </c:pt>
                <c:pt idx="2">
                  <c:v>MTD</c:v>
                </c:pt>
                <c:pt idx="3">
                  <c:v>Last Month</c:v>
                </c:pt>
                <c:pt idx="4">
                  <c:v>YTD</c:v>
                </c:pt>
              </c:strCache>
            </c:strRef>
          </c:cat>
          <c:val>
            <c:numRef>
              <c:f>Jason!$E$7:$E$11</c:f>
              <c:numCache>
                <c:formatCode>General</c:formatCode>
                <c:ptCount val="5"/>
                <c:pt idx="0">
                  <c:v>0</c:v>
                </c:pt>
                <c:pt idx="1">
                  <c:v>0</c:v>
                </c:pt>
                <c:pt idx="2">
                  <c:v>0</c:v>
                </c:pt>
                <c:pt idx="3">
                  <c:v>0</c:v>
                </c:pt>
                <c:pt idx="4">
                  <c:v>0</c:v>
                </c:pt>
              </c:numCache>
            </c:numRef>
          </c:val>
        </c:ser>
        <c:ser>
          <c:idx val="3"/>
          <c:order val="3"/>
          <c:tx>
            <c:strRef>
              <c:f>Jason!$F$6</c:f>
              <c:strCache>
                <c:ptCount val="1"/>
                <c:pt idx="0">
                  <c:v>Follow-Up</c:v>
                </c:pt>
              </c:strCache>
            </c:strRef>
          </c:tx>
          <c:spPr>
            <a:solidFill>
              <a:srgbClr val="8064a2"/>
            </a:solidFill>
            <a:ln w="0">
              <a:noFill/>
            </a:ln>
          </c:spPr>
          <c:invertIfNegative val="0"/>
          <c:dLbls>
            <c:txPr>
              <a:bodyPr wrap="square"/>
              <a:lstStyle/>
              <a:p>
                <a:pPr>
                  <a:defRPr b="0" sz="1000" spc="-1" strike="noStrike">
                    <a:solidFill>
                      <a:srgbClr val="000000"/>
                    </a:solidFill>
                    <a:latin typeface="Calibri"/>
                  </a:defRPr>
                </a:pPr>
              </a:p>
            </c:txPr>
            <c:dLblPos val="outEnd"/>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strRef>
              <c:f>Jason!$B$7:$B$11</c:f>
              <c:strCache>
                <c:ptCount val="5"/>
                <c:pt idx="0">
                  <c:v>WTD</c:v>
                </c:pt>
                <c:pt idx="1">
                  <c:v>Last Week</c:v>
                </c:pt>
                <c:pt idx="2">
                  <c:v>MTD</c:v>
                </c:pt>
                <c:pt idx="3">
                  <c:v>Last Month</c:v>
                </c:pt>
                <c:pt idx="4">
                  <c:v>YTD</c:v>
                </c:pt>
              </c:strCache>
            </c:strRef>
          </c:cat>
          <c:val>
            <c:numRef>
              <c:f>Jason!$F$7:$F$11</c:f>
              <c:numCache>
                <c:formatCode>General</c:formatCode>
                <c:ptCount val="5"/>
                <c:pt idx="0">
                  <c:v>0</c:v>
                </c:pt>
                <c:pt idx="1">
                  <c:v>0</c:v>
                </c:pt>
                <c:pt idx="2">
                  <c:v>0</c:v>
                </c:pt>
                <c:pt idx="3">
                  <c:v>0</c:v>
                </c:pt>
                <c:pt idx="4">
                  <c:v>0</c:v>
                </c:pt>
              </c:numCache>
            </c:numRef>
          </c:val>
        </c:ser>
        <c:ser>
          <c:idx val="4"/>
          <c:order val="4"/>
          <c:tx>
            <c:strRef>
              <c:f>Jason!$G$6</c:f>
              <c:strCache>
                <c:ptCount val="1"/>
                <c:pt idx="0">
                  <c:v>Cases</c:v>
                </c:pt>
              </c:strCache>
            </c:strRef>
          </c:tx>
          <c:spPr>
            <a:solidFill>
              <a:srgbClr val="4bacc6"/>
            </a:solidFill>
            <a:ln w="0">
              <a:noFill/>
            </a:ln>
          </c:spPr>
          <c:invertIfNegative val="0"/>
          <c:dLbls>
            <c:txPr>
              <a:bodyPr wrap="square"/>
              <a:lstStyle/>
              <a:p>
                <a:pPr>
                  <a:defRPr b="0" sz="1000" spc="-1" strike="noStrike">
                    <a:solidFill>
                      <a:srgbClr val="000000"/>
                    </a:solidFill>
                    <a:latin typeface="Calibri"/>
                  </a:defRPr>
                </a:pPr>
              </a:p>
            </c:txPr>
            <c:dLblPos val="outEnd"/>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strRef>
              <c:f>Jason!$B$7:$B$11</c:f>
              <c:strCache>
                <c:ptCount val="5"/>
                <c:pt idx="0">
                  <c:v>WTD</c:v>
                </c:pt>
                <c:pt idx="1">
                  <c:v>Last Week</c:v>
                </c:pt>
                <c:pt idx="2">
                  <c:v>MTD</c:v>
                </c:pt>
                <c:pt idx="3">
                  <c:v>Last Month</c:v>
                </c:pt>
                <c:pt idx="4">
                  <c:v>YTD</c:v>
                </c:pt>
              </c:strCache>
            </c:strRef>
          </c:cat>
          <c:val>
            <c:numRef>
              <c:f>Jason!$G$7:$G$11</c:f>
              <c:numCache>
                <c:formatCode>General</c:formatCode>
                <c:ptCount val="5"/>
                <c:pt idx="0">
                  <c:v>0</c:v>
                </c:pt>
                <c:pt idx="1">
                  <c:v>0</c:v>
                </c:pt>
                <c:pt idx="2">
                  <c:v>0</c:v>
                </c:pt>
                <c:pt idx="3">
                  <c:v>0</c:v>
                </c:pt>
                <c:pt idx="4">
                  <c:v>0</c:v>
                </c:pt>
              </c:numCache>
            </c:numRef>
          </c:val>
        </c:ser>
        <c:gapWidth val="150"/>
        <c:overlap val="0"/>
        <c:axId val="56622622"/>
        <c:axId val="20578001"/>
      </c:barChart>
      <c:catAx>
        <c:axId val="56622622"/>
        <c:scaling>
          <c:orientation val="minMax"/>
        </c:scaling>
        <c:delete val="1"/>
        <c:axPos val="b"/>
        <c:numFmt formatCode="General" sourceLinked="1"/>
        <c:majorTickMark val="none"/>
        <c:minorTickMark val="none"/>
        <c:tickLblPos val="nextTo"/>
        <c:spPr>
          <a:ln w="9360">
            <a:solidFill>
              <a:srgbClr val="878787"/>
            </a:solidFill>
            <a:round/>
          </a:ln>
        </c:spPr>
        <c:txPr>
          <a:bodyPr/>
          <a:lstStyle/>
          <a:p>
            <a:pPr>
              <a:defRPr b="0" sz="1000" spc="-1" strike="noStrike">
                <a:solidFill>
                  <a:srgbClr val="000000"/>
                </a:solidFill>
                <a:latin typeface="Calibri"/>
              </a:defRPr>
            </a:pPr>
          </a:p>
        </c:txPr>
        <c:crossAx val="20578001"/>
        <c:auto val="1"/>
        <c:lblAlgn val="ctr"/>
        <c:lblOffset val="100"/>
        <c:noMultiLvlLbl val="0"/>
      </c:catAx>
      <c:valAx>
        <c:axId val="20578001"/>
        <c:scaling>
          <c:orientation val="minMax"/>
        </c:scaling>
        <c:delete val="1"/>
        <c:axPos val="l"/>
        <c:majorGridlines>
          <c:spPr>
            <a:ln w="9360">
              <a:solidFill>
                <a:srgbClr val="878787"/>
              </a:solidFill>
              <a:round/>
            </a:ln>
          </c:spPr>
        </c:majorGridlines>
        <c:numFmt formatCode="General" sourceLinked="1"/>
        <c:majorTickMark val="none"/>
        <c:minorTickMark val="none"/>
        <c:tickLblPos val="nextTo"/>
        <c:spPr>
          <a:ln w="9360">
            <a:solidFill>
              <a:srgbClr val="878787"/>
            </a:solidFill>
            <a:round/>
          </a:ln>
        </c:spPr>
        <c:txPr>
          <a:bodyPr/>
          <a:lstStyle/>
          <a:p>
            <a:pPr>
              <a:defRPr b="0" sz="1000" spc="-1" strike="noStrike">
                <a:solidFill>
                  <a:srgbClr val="000000"/>
                </a:solidFill>
                <a:latin typeface="Calibri"/>
              </a:defRPr>
            </a:pPr>
          </a:p>
        </c:txPr>
        <c:crossAx val="56622622"/>
        <c:crossBetween val="between"/>
      </c:valAx>
      <c:spPr>
        <a:noFill/>
        <a:ln w="0">
          <a:noFill/>
        </a:ln>
      </c:spPr>
    </c:plotArea>
    <c:legend>
      <c:legendPos val="r"/>
      <c:overlay val="1"/>
      <c:spPr>
        <a:noFill/>
        <a:ln w="0">
          <a:noFill/>
        </a:ln>
      </c:spPr>
      <c:txPr>
        <a:bodyPr/>
        <a:lstStyle/>
        <a:p>
          <a:pPr>
            <a:defRPr b="0" sz="1000" spc="-1" strike="noStrike">
              <a:solidFill>
                <a:srgbClr val="000000"/>
              </a:solidFill>
              <a:latin typeface="Calibri"/>
            </a:defRPr>
          </a:pPr>
        </a:p>
      </c:txPr>
    </c:legend>
    <c:plotVisOnly val="1"/>
    <c:dispBlanksAs val="gap"/>
  </c:chart>
  <c:spPr>
    <a:solidFill>
      <a:srgbClr val="ffffff"/>
    </a:solidFill>
    <a:ln w="9360">
      <a:solidFill>
        <a:srgbClr val="d9d9d9"/>
      </a:solidFill>
      <a:round/>
    </a:ln>
  </c:spPr>
</c:chartSpace>
</file>

<file path=xl/charts/chart8.xml><?xml version="1.0" encoding="utf-8"?>
<c:chartSpace xmlns:c="http://schemas.openxmlformats.org/drawingml/2006/chart" xmlns:a="http://schemas.openxmlformats.org/drawingml/2006/main" xmlns:r="http://schemas.openxmlformats.org/officeDocument/2006/relationships">
  <c:lang val="en-US"/>
  <c:roundedCorners val="0"/>
  <c:chart>
    <c:title>
      <c:tx>
        <c:rich>
          <a:bodyPr rot="0"/>
          <a:lstStyle/>
          <a:p>
            <a:pPr>
              <a:defRPr b="1" sz="1800" spc="-1" strike="noStrike">
                <a:solidFill>
                  <a:srgbClr val="000000"/>
                </a:solidFill>
                <a:latin typeface="Calibri"/>
              </a:defRPr>
            </a:pPr>
            <a:r>
              <a:rPr b="1" sz="1800" spc="-1" strike="noStrike">
                <a:solidFill>
                  <a:srgbClr val="000000"/>
                </a:solidFill>
                <a:latin typeface="Calibri"/>
              </a:rPr>
              <a:t>Sam Anderson - Activity by Period</a:t>
            </a:r>
          </a:p>
        </c:rich>
      </c:tx>
      <c:overlay val="0"/>
      <c:spPr>
        <a:noFill/>
        <a:ln w="0">
          <a:noFill/>
        </a:ln>
      </c:spPr>
    </c:title>
    <c:autoTitleDeleted val="0"/>
    <c:plotArea>
      <c:barChart>
        <c:barDir val="col"/>
        <c:grouping val="clustered"/>
        <c:varyColors val="0"/>
        <c:ser>
          <c:idx val="0"/>
          <c:order val="0"/>
          <c:tx>
            <c:strRef>
              <c:f>Sam!$C$6</c:f>
              <c:strCache>
                <c:ptCount val="1"/>
                <c:pt idx="0">
                  <c:v>Visits</c:v>
                </c:pt>
              </c:strCache>
            </c:strRef>
          </c:tx>
          <c:spPr>
            <a:solidFill>
              <a:srgbClr val="4f81bd"/>
            </a:solidFill>
            <a:ln w="0">
              <a:noFill/>
            </a:ln>
          </c:spPr>
          <c:invertIfNegative val="0"/>
          <c:dLbls>
            <c:txPr>
              <a:bodyPr wrap="square"/>
              <a:lstStyle/>
              <a:p>
                <a:pPr>
                  <a:defRPr b="0" sz="1000" spc="-1" strike="noStrike">
                    <a:solidFill>
                      <a:srgbClr val="000000"/>
                    </a:solidFill>
                    <a:latin typeface="Calibri"/>
                  </a:defRPr>
                </a:pPr>
              </a:p>
            </c:txPr>
            <c:dLblPos val="outEnd"/>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strRef>
              <c:f>Sam!$B$7:$B$11</c:f>
              <c:strCache>
                <c:ptCount val="5"/>
                <c:pt idx="0">
                  <c:v>WTD</c:v>
                </c:pt>
                <c:pt idx="1">
                  <c:v>Last Week</c:v>
                </c:pt>
                <c:pt idx="2">
                  <c:v>MTD</c:v>
                </c:pt>
                <c:pt idx="3">
                  <c:v>Last Month</c:v>
                </c:pt>
                <c:pt idx="4">
                  <c:v>YTD</c:v>
                </c:pt>
              </c:strCache>
            </c:strRef>
          </c:cat>
          <c:val>
            <c:numRef>
              <c:f>Sam!$C$7:$C$11</c:f>
              <c:numCache>
                <c:formatCode>General</c:formatCode>
                <c:ptCount val="5"/>
                <c:pt idx="0">
                  <c:v>0</c:v>
                </c:pt>
                <c:pt idx="1">
                  <c:v>0</c:v>
                </c:pt>
                <c:pt idx="2">
                  <c:v>0</c:v>
                </c:pt>
                <c:pt idx="3">
                  <c:v>1</c:v>
                </c:pt>
                <c:pt idx="4">
                  <c:v>1</c:v>
                </c:pt>
              </c:numCache>
            </c:numRef>
          </c:val>
        </c:ser>
        <c:ser>
          <c:idx val="1"/>
          <c:order val="1"/>
          <c:tx>
            <c:strRef>
              <c:f>Sam!$D$6</c:f>
              <c:strCache>
                <c:ptCount val="1"/>
                <c:pt idx="0">
                  <c:v>Saved</c:v>
                </c:pt>
              </c:strCache>
            </c:strRef>
          </c:tx>
          <c:spPr>
            <a:solidFill>
              <a:srgbClr val="c0504d"/>
            </a:solidFill>
            <a:ln w="0">
              <a:noFill/>
            </a:ln>
          </c:spPr>
          <c:invertIfNegative val="0"/>
          <c:dLbls>
            <c:txPr>
              <a:bodyPr wrap="square"/>
              <a:lstStyle/>
              <a:p>
                <a:pPr>
                  <a:defRPr b="0" sz="1000" spc="-1" strike="noStrike">
                    <a:solidFill>
                      <a:srgbClr val="000000"/>
                    </a:solidFill>
                    <a:latin typeface="Calibri"/>
                  </a:defRPr>
                </a:pPr>
              </a:p>
            </c:txPr>
            <c:dLblPos val="outEnd"/>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strRef>
              <c:f>Sam!$B$7:$B$11</c:f>
              <c:strCache>
                <c:ptCount val="5"/>
                <c:pt idx="0">
                  <c:v>WTD</c:v>
                </c:pt>
                <c:pt idx="1">
                  <c:v>Last Week</c:v>
                </c:pt>
                <c:pt idx="2">
                  <c:v>MTD</c:v>
                </c:pt>
                <c:pt idx="3">
                  <c:v>Last Month</c:v>
                </c:pt>
                <c:pt idx="4">
                  <c:v>YTD</c:v>
                </c:pt>
              </c:strCache>
            </c:strRef>
          </c:cat>
          <c:val>
            <c:numRef>
              <c:f>Sam!$D$7:$D$11</c:f>
              <c:numCache>
                <c:formatCode>General</c:formatCode>
                <c:ptCount val="5"/>
                <c:pt idx="0">
                  <c:v>0</c:v>
                </c:pt>
                <c:pt idx="1">
                  <c:v>0</c:v>
                </c:pt>
                <c:pt idx="2">
                  <c:v>0</c:v>
                </c:pt>
                <c:pt idx="3">
                  <c:v>2</c:v>
                </c:pt>
                <c:pt idx="4">
                  <c:v>2</c:v>
                </c:pt>
              </c:numCache>
            </c:numRef>
          </c:val>
        </c:ser>
        <c:ser>
          <c:idx val="2"/>
          <c:order val="2"/>
          <c:tx>
            <c:strRef>
              <c:f>Sam!$E$6</c:f>
              <c:strCache>
                <c:ptCount val="1"/>
                <c:pt idx="0">
                  <c:v>New</c:v>
                </c:pt>
              </c:strCache>
            </c:strRef>
          </c:tx>
          <c:spPr>
            <a:solidFill>
              <a:srgbClr val="9bbb59"/>
            </a:solidFill>
            <a:ln w="0">
              <a:noFill/>
            </a:ln>
          </c:spPr>
          <c:invertIfNegative val="0"/>
          <c:dLbls>
            <c:txPr>
              <a:bodyPr wrap="square"/>
              <a:lstStyle/>
              <a:p>
                <a:pPr>
                  <a:defRPr b="0" sz="1000" spc="-1" strike="noStrike">
                    <a:solidFill>
                      <a:srgbClr val="000000"/>
                    </a:solidFill>
                    <a:latin typeface="Calibri"/>
                  </a:defRPr>
                </a:pPr>
              </a:p>
            </c:txPr>
            <c:dLblPos val="outEnd"/>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strRef>
              <c:f>Sam!$B$7:$B$11</c:f>
              <c:strCache>
                <c:ptCount val="5"/>
                <c:pt idx="0">
                  <c:v>WTD</c:v>
                </c:pt>
                <c:pt idx="1">
                  <c:v>Last Week</c:v>
                </c:pt>
                <c:pt idx="2">
                  <c:v>MTD</c:v>
                </c:pt>
                <c:pt idx="3">
                  <c:v>Last Month</c:v>
                </c:pt>
                <c:pt idx="4">
                  <c:v>YTD</c:v>
                </c:pt>
              </c:strCache>
            </c:strRef>
          </c:cat>
          <c:val>
            <c:numRef>
              <c:f>Sam!$E$7:$E$11</c:f>
              <c:numCache>
                <c:formatCode>General</c:formatCode>
                <c:ptCount val="5"/>
                <c:pt idx="0">
                  <c:v>0</c:v>
                </c:pt>
                <c:pt idx="1">
                  <c:v>0</c:v>
                </c:pt>
                <c:pt idx="2">
                  <c:v>0</c:v>
                </c:pt>
                <c:pt idx="3">
                  <c:v>1</c:v>
                </c:pt>
                <c:pt idx="4">
                  <c:v>1</c:v>
                </c:pt>
              </c:numCache>
            </c:numRef>
          </c:val>
        </c:ser>
        <c:ser>
          <c:idx val="3"/>
          <c:order val="3"/>
          <c:tx>
            <c:strRef>
              <c:f>Sam!$F$6</c:f>
              <c:strCache>
                <c:ptCount val="1"/>
                <c:pt idx="0">
                  <c:v>Follow-Up</c:v>
                </c:pt>
              </c:strCache>
            </c:strRef>
          </c:tx>
          <c:spPr>
            <a:solidFill>
              <a:srgbClr val="8064a2"/>
            </a:solidFill>
            <a:ln w="0">
              <a:noFill/>
            </a:ln>
          </c:spPr>
          <c:invertIfNegative val="0"/>
          <c:dLbls>
            <c:txPr>
              <a:bodyPr wrap="square"/>
              <a:lstStyle/>
              <a:p>
                <a:pPr>
                  <a:defRPr b="0" sz="1000" spc="-1" strike="noStrike">
                    <a:solidFill>
                      <a:srgbClr val="000000"/>
                    </a:solidFill>
                    <a:latin typeface="Calibri"/>
                  </a:defRPr>
                </a:pPr>
              </a:p>
            </c:txPr>
            <c:dLblPos val="outEnd"/>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strRef>
              <c:f>Sam!$B$7:$B$11</c:f>
              <c:strCache>
                <c:ptCount val="5"/>
                <c:pt idx="0">
                  <c:v>WTD</c:v>
                </c:pt>
                <c:pt idx="1">
                  <c:v>Last Week</c:v>
                </c:pt>
                <c:pt idx="2">
                  <c:v>MTD</c:v>
                </c:pt>
                <c:pt idx="3">
                  <c:v>Last Month</c:v>
                </c:pt>
                <c:pt idx="4">
                  <c:v>YTD</c:v>
                </c:pt>
              </c:strCache>
            </c:strRef>
          </c:cat>
          <c:val>
            <c:numRef>
              <c:f>Sam!$F$7:$F$11</c:f>
              <c:numCache>
                <c:formatCode>General</c:formatCode>
                <c:ptCount val="5"/>
                <c:pt idx="0">
                  <c:v>0</c:v>
                </c:pt>
                <c:pt idx="1">
                  <c:v>0</c:v>
                </c:pt>
                <c:pt idx="2">
                  <c:v>0</c:v>
                </c:pt>
                <c:pt idx="3">
                  <c:v>0</c:v>
                </c:pt>
                <c:pt idx="4">
                  <c:v>0</c:v>
                </c:pt>
              </c:numCache>
            </c:numRef>
          </c:val>
        </c:ser>
        <c:ser>
          <c:idx val="4"/>
          <c:order val="4"/>
          <c:tx>
            <c:strRef>
              <c:f>Sam!$G$6</c:f>
              <c:strCache>
                <c:ptCount val="1"/>
                <c:pt idx="0">
                  <c:v>Cases</c:v>
                </c:pt>
              </c:strCache>
            </c:strRef>
          </c:tx>
          <c:spPr>
            <a:solidFill>
              <a:srgbClr val="4bacc6"/>
            </a:solidFill>
            <a:ln w="0">
              <a:noFill/>
            </a:ln>
          </c:spPr>
          <c:invertIfNegative val="0"/>
          <c:dLbls>
            <c:txPr>
              <a:bodyPr wrap="square"/>
              <a:lstStyle/>
              <a:p>
                <a:pPr>
                  <a:defRPr b="0" sz="1000" spc="-1" strike="noStrike">
                    <a:solidFill>
                      <a:srgbClr val="000000"/>
                    </a:solidFill>
                    <a:latin typeface="Calibri"/>
                  </a:defRPr>
                </a:pPr>
              </a:p>
            </c:txPr>
            <c:dLblPos val="outEnd"/>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strRef>
              <c:f>Sam!$B$7:$B$11</c:f>
              <c:strCache>
                <c:ptCount val="5"/>
                <c:pt idx="0">
                  <c:v>WTD</c:v>
                </c:pt>
                <c:pt idx="1">
                  <c:v>Last Week</c:v>
                </c:pt>
                <c:pt idx="2">
                  <c:v>MTD</c:v>
                </c:pt>
                <c:pt idx="3">
                  <c:v>Last Month</c:v>
                </c:pt>
                <c:pt idx="4">
                  <c:v>YTD</c:v>
                </c:pt>
              </c:strCache>
            </c:strRef>
          </c:cat>
          <c:val>
            <c:numRef>
              <c:f>Sam!$G$7:$G$11</c:f>
              <c:numCache>
                <c:formatCode>General</c:formatCode>
                <c:ptCount val="5"/>
                <c:pt idx="0">
                  <c:v>0</c:v>
                </c:pt>
                <c:pt idx="1">
                  <c:v>0</c:v>
                </c:pt>
                <c:pt idx="2">
                  <c:v>0</c:v>
                </c:pt>
                <c:pt idx="3">
                  <c:v>0</c:v>
                </c:pt>
                <c:pt idx="4">
                  <c:v>0</c:v>
                </c:pt>
              </c:numCache>
            </c:numRef>
          </c:val>
        </c:ser>
        <c:gapWidth val="150"/>
        <c:overlap val="0"/>
        <c:axId val="81381233"/>
        <c:axId val="15378244"/>
      </c:barChart>
      <c:catAx>
        <c:axId val="81381233"/>
        <c:scaling>
          <c:orientation val="minMax"/>
        </c:scaling>
        <c:delete val="1"/>
        <c:axPos val="b"/>
        <c:numFmt formatCode="General" sourceLinked="1"/>
        <c:majorTickMark val="none"/>
        <c:minorTickMark val="none"/>
        <c:tickLblPos val="nextTo"/>
        <c:spPr>
          <a:ln w="9360">
            <a:solidFill>
              <a:srgbClr val="878787"/>
            </a:solidFill>
            <a:round/>
          </a:ln>
        </c:spPr>
        <c:txPr>
          <a:bodyPr/>
          <a:lstStyle/>
          <a:p>
            <a:pPr>
              <a:defRPr b="0" sz="1000" spc="-1" strike="noStrike">
                <a:solidFill>
                  <a:srgbClr val="000000"/>
                </a:solidFill>
                <a:latin typeface="Calibri"/>
              </a:defRPr>
            </a:pPr>
          </a:p>
        </c:txPr>
        <c:crossAx val="15378244"/>
        <c:auto val="1"/>
        <c:lblAlgn val="ctr"/>
        <c:lblOffset val="100"/>
        <c:noMultiLvlLbl val="0"/>
      </c:catAx>
      <c:valAx>
        <c:axId val="15378244"/>
        <c:scaling>
          <c:orientation val="minMax"/>
        </c:scaling>
        <c:delete val="1"/>
        <c:axPos val="l"/>
        <c:majorGridlines>
          <c:spPr>
            <a:ln w="9360">
              <a:solidFill>
                <a:srgbClr val="878787"/>
              </a:solidFill>
              <a:round/>
            </a:ln>
          </c:spPr>
        </c:majorGridlines>
        <c:numFmt formatCode="General" sourceLinked="1"/>
        <c:majorTickMark val="none"/>
        <c:minorTickMark val="none"/>
        <c:tickLblPos val="nextTo"/>
        <c:spPr>
          <a:ln w="9360">
            <a:solidFill>
              <a:srgbClr val="878787"/>
            </a:solidFill>
            <a:round/>
          </a:ln>
        </c:spPr>
        <c:txPr>
          <a:bodyPr/>
          <a:lstStyle/>
          <a:p>
            <a:pPr>
              <a:defRPr b="0" sz="1000" spc="-1" strike="noStrike">
                <a:solidFill>
                  <a:srgbClr val="000000"/>
                </a:solidFill>
                <a:latin typeface="Calibri"/>
              </a:defRPr>
            </a:pPr>
          </a:p>
        </c:txPr>
        <c:crossAx val="81381233"/>
        <c:crossBetween val="between"/>
      </c:valAx>
      <c:spPr>
        <a:noFill/>
        <a:ln w="0">
          <a:noFill/>
        </a:ln>
      </c:spPr>
    </c:plotArea>
    <c:legend>
      <c:legendPos val="r"/>
      <c:overlay val="1"/>
      <c:spPr>
        <a:noFill/>
        <a:ln w="0">
          <a:noFill/>
        </a:ln>
      </c:spPr>
      <c:txPr>
        <a:bodyPr/>
        <a:lstStyle/>
        <a:p>
          <a:pPr>
            <a:defRPr b="0" sz="1000" spc="-1" strike="noStrike">
              <a:solidFill>
                <a:srgbClr val="000000"/>
              </a:solidFill>
              <a:latin typeface="Calibri"/>
            </a:defRPr>
          </a:pPr>
        </a:p>
      </c:txPr>
    </c:legend>
    <c:plotVisOnly val="1"/>
    <c:dispBlanksAs val="gap"/>
  </c:chart>
  <c:spPr>
    <a:solidFill>
      <a:srgbClr val="ffffff"/>
    </a:solidFill>
    <a:ln w="9360">
      <a:solidFill>
        <a:srgbClr val="d9d9d9"/>
      </a:solidFill>
      <a:round/>
    </a:ln>
  </c:spPr>
</c:chartSpace>
</file>

<file path=xl/charts/chart9.xml><?xml version="1.0" encoding="utf-8"?>
<c:chartSpace xmlns:c="http://schemas.openxmlformats.org/drawingml/2006/chart" xmlns:a="http://schemas.openxmlformats.org/drawingml/2006/main" xmlns:r="http://schemas.openxmlformats.org/officeDocument/2006/relationships">
  <c:lang val="en-US"/>
  <c:roundedCorners val="0"/>
  <c:chart>
    <c:title>
      <c:tx>
        <c:rich>
          <a:bodyPr rot="0"/>
          <a:lstStyle/>
          <a:p>
            <a:pPr>
              <a:defRPr b="1" sz="1800" spc="-1" strike="noStrike">
                <a:solidFill>
                  <a:srgbClr val="000000"/>
                </a:solidFill>
                <a:latin typeface="Calibri"/>
              </a:defRPr>
            </a:pPr>
            <a:r>
              <a:rPr b="1" sz="1800" spc="-1" strike="noStrike">
                <a:solidFill>
                  <a:srgbClr val="000000"/>
                </a:solidFill>
                <a:latin typeface="Calibri"/>
              </a:rPr>
              <a:t>Travis Joiner - Activity by Period</a:t>
            </a:r>
          </a:p>
        </c:rich>
      </c:tx>
      <c:overlay val="0"/>
      <c:spPr>
        <a:noFill/>
        <a:ln w="0">
          <a:noFill/>
        </a:ln>
      </c:spPr>
    </c:title>
    <c:autoTitleDeleted val="0"/>
    <c:plotArea>
      <c:barChart>
        <c:barDir val="col"/>
        <c:grouping val="clustered"/>
        <c:varyColors val="0"/>
        <c:ser>
          <c:idx val="0"/>
          <c:order val="0"/>
          <c:tx>
            <c:strRef>
              <c:f>Travis!$C$6</c:f>
              <c:strCache>
                <c:ptCount val="1"/>
                <c:pt idx="0">
                  <c:v>Visits</c:v>
                </c:pt>
              </c:strCache>
            </c:strRef>
          </c:tx>
          <c:spPr>
            <a:solidFill>
              <a:srgbClr val="4f81bd"/>
            </a:solidFill>
            <a:ln w="0">
              <a:noFill/>
            </a:ln>
          </c:spPr>
          <c:invertIfNegative val="0"/>
          <c:dLbls>
            <c:txPr>
              <a:bodyPr wrap="square"/>
              <a:lstStyle/>
              <a:p>
                <a:pPr>
                  <a:defRPr b="0" sz="1000" spc="-1" strike="noStrike">
                    <a:solidFill>
                      <a:srgbClr val="000000"/>
                    </a:solidFill>
                    <a:latin typeface="Calibri"/>
                  </a:defRPr>
                </a:pPr>
              </a:p>
            </c:txPr>
            <c:dLblPos val="outEnd"/>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strRef>
              <c:f>Travis!$B$7:$B$11</c:f>
              <c:strCache>
                <c:ptCount val="5"/>
                <c:pt idx="0">
                  <c:v>WTD</c:v>
                </c:pt>
                <c:pt idx="1">
                  <c:v>Last Week</c:v>
                </c:pt>
                <c:pt idx="2">
                  <c:v>MTD</c:v>
                </c:pt>
                <c:pt idx="3">
                  <c:v>Last Month</c:v>
                </c:pt>
                <c:pt idx="4">
                  <c:v>YTD</c:v>
                </c:pt>
              </c:strCache>
            </c:strRef>
          </c:cat>
          <c:val>
            <c:numRef>
              <c:f>Travis!$C$7:$C$11</c:f>
              <c:numCache>
                <c:formatCode>General</c:formatCode>
                <c:ptCount val="5"/>
                <c:pt idx="0">
                  <c:v>11</c:v>
                </c:pt>
                <c:pt idx="1">
                  <c:v>12</c:v>
                </c:pt>
                <c:pt idx="2">
                  <c:v>28</c:v>
                </c:pt>
                <c:pt idx="3">
                  <c:v>61</c:v>
                </c:pt>
                <c:pt idx="4">
                  <c:v>89</c:v>
                </c:pt>
              </c:numCache>
            </c:numRef>
          </c:val>
        </c:ser>
        <c:ser>
          <c:idx val="1"/>
          <c:order val="1"/>
          <c:tx>
            <c:strRef>
              <c:f>Travis!$D$6</c:f>
              <c:strCache>
                <c:ptCount val="1"/>
                <c:pt idx="0">
                  <c:v>Saved</c:v>
                </c:pt>
              </c:strCache>
            </c:strRef>
          </c:tx>
          <c:spPr>
            <a:solidFill>
              <a:srgbClr val="c0504d"/>
            </a:solidFill>
            <a:ln w="0">
              <a:noFill/>
            </a:ln>
          </c:spPr>
          <c:invertIfNegative val="0"/>
          <c:dLbls>
            <c:txPr>
              <a:bodyPr wrap="square"/>
              <a:lstStyle/>
              <a:p>
                <a:pPr>
                  <a:defRPr b="0" sz="1000" spc="-1" strike="noStrike">
                    <a:solidFill>
                      <a:srgbClr val="000000"/>
                    </a:solidFill>
                    <a:latin typeface="Calibri"/>
                  </a:defRPr>
                </a:pPr>
              </a:p>
            </c:txPr>
            <c:dLblPos val="outEnd"/>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strRef>
              <c:f>Travis!$B$7:$B$11</c:f>
              <c:strCache>
                <c:ptCount val="5"/>
                <c:pt idx="0">
                  <c:v>WTD</c:v>
                </c:pt>
                <c:pt idx="1">
                  <c:v>Last Week</c:v>
                </c:pt>
                <c:pt idx="2">
                  <c:v>MTD</c:v>
                </c:pt>
                <c:pt idx="3">
                  <c:v>Last Month</c:v>
                </c:pt>
                <c:pt idx="4">
                  <c:v>YTD</c:v>
                </c:pt>
              </c:strCache>
            </c:strRef>
          </c:cat>
          <c:val>
            <c:numRef>
              <c:f>Travis!$D$7:$D$11</c:f>
              <c:numCache>
                <c:formatCode>General</c:formatCode>
                <c:ptCount val="5"/>
                <c:pt idx="0">
                  <c:v>0</c:v>
                </c:pt>
                <c:pt idx="1">
                  <c:v>3</c:v>
                </c:pt>
                <c:pt idx="2">
                  <c:v>9</c:v>
                </c:pt>
                <c:pt idx="3">
                  <c:v>32</c:v>
                </c:pt>
                <c:pt idx="4">
                  <c:v>41</c:v>
                </c:pt>
              </c:numCache>
            </c:numRef>
          </c:val>
        </c:ser>
        <c:ser>
          <c:idx val="2"/>
          <c:order val="2"/>
          <c:tx>
            <c:strRef>
              <c:f>Travis!$E$6</c:f>
              <c:strCache>
                <c:ptCount val="1"/>
                <c:pt idx="0">
                  <c:v>New</c:v>
                </c:pt>
              </c:strCache>
            </c:strRef>
          </c:tx>
          <c:spPr>
            <a:solidFill>
              <a:srgbClr val="9bbb59"/>
            </a:solidFill>
            <a:ln w="0">
              <a:noFill/>
            </a:ln>
          </c:spPr>
          <c:invertIfNegative val="0"/>
          <c:dLbls>
            <c:txPr>
              <a:bodyPr wrap="square"/>
              <a:lstStyle/>
              <a:p>
                <a:pPr>
                  <a:defRPr b="0" sz="1000" spc="-1" strike="noStrike">
                    <a:solidFill>
                      <a:srgbClr val="000000"/>
                    </a:solidFill>
                    <a:latin typeface="Calibri"/>
                  </a:defRPr>
                </a:pPr>
              </a:p>
            </c:txPr>
            <c:dLblPos val="outEnd"/>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strRef>
              <c:f>Travis!$B$7:$B$11</c:f>
              <c:strCache>
                <c:ptCount val="5"/>
                <c:pt idx="0">
                  <c:v>WTD</c:v>
                </c:pt>
                <c:pt idx="1">
                  <c:v>Last Week</c:v>
                </c:pt>
                <c:pt idx="2">
                  <c:v>MTD</c:v>
                </c:pt>
                <c:pt idx="3">
                  <c:v>Last Month</c:v>
                </c:pt>
                <c:pt idx="4">
                  <c:v>YTD</c:v>
                </c:pt>
              </c:strCache>
            </c:strRef>
          </c:cat>
          <c:val>
            <c:numRef>
              <c:f>Travis!$E$7:$E$11</c:f>
              <c:numCache>
                <c:formatCode>General</c:formatCode>
                <c:ptCount val="5"/>
                <c:pt idx="0">
                  <c:v>1</c:v>
                </c:pt>
                <c:pt idx="1">
                  <c:v>3</c:v>
                </c:pt>
                <c:pt idx="2">
                  <c:v>12</c:v>
                </c:pt>
                <c:pt idx="3">
                  <c:v>43</c:v>
                </c:pt>
                <c:pt idx="4">
                  <c:v>55</c:v>
                </c:pt>
              </c:numCache>
            </c:numRef>
          </c:val>
        </c:ser>
        <c:ser>
          <c:idx val="3"/>
          <c:order val="3"/>
          <c:tx>
            <c:strRef>
              <c:f>Travis!$F$6</c:f>
              <c:strCache>
                <c:ptCount val="1"/>
                <c:pt idx="0">
                  <c:v>Follow-Up</c:v>
                </c:pt>
              </c:strCache>
            </c:strRef>
          </c:tx>
          <c:spPr>
            <a:solidFill>
              <a:srgbClr val="8064a2"/>
            </a:solidFill>
            <a:ln w="0">
              <a:noFill/>
            </a:ln>
          </c:spPr>
          <c:invertIfNegative val="0"/>
          <c:dLbls>
            <c:txPr>
              <a:bodyPr wrap="square"/>
              <a:lstStyle/>
              <a:p>
                <a:pPr>
                  <a:defRPr b="0" sz="1000" spc="-1" strike="noStrike">
                    <a:solidFill>
                      <a:srgbClr val="000000"/>
                    </a:solidFill>
                    <a:latin typeface="Calibri"/>
                  </a:defRPr>
                </a:pPr>
              </a:p>
            </c:txPr>
            <c:dLblPos val="outEnd"/>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strRef>
              <c:f>Travis!$B$7:$B$11</c:f>
              <c:strCache>
                <c:ptCount val="5"/>
                <c:pt idx="0">
                  <c:v>WTD</c:v>
                </c:pt>
                <c:pt idx="1">
                  <c:v>Last Week</c:v>
                </c:pt>
                <c:pt idx="2">
                  <c:v>MTD</c:v>
                </c:pt>
                <c:pt idx="3">
                  <c:v>Last Month</c:v>
                </c:pt>
                <c:pt idx="4">
                  <c:v>YTD</c:v>
                </c:pt>
              </c:strCache>
            </c:strRef>
          </c:cat>
          <c:val>
            <c:numRef>
              <c:f>Travis!$F$7:$F$11</c:f>
              <c:numCache>
                <c:formatCode>General</c:formatCode>
                <c:ptCount val="5"/>
                <c:pt idx="0">
                  <c:v>10</c:v>
                </c:pt>
                <c:pt idx="1">
                  <c:v>9</c:v>
                </c:pt>
                <c:pt idx="2">
                  <c:v>16</c:v>
                </c:pt>
                <c:pt idx="3">
                  <c:v>18</c:v>
                </c:pt>
                <c:pt idx="4">
                  <c:v>34</c:v>
                </c:pt>
              </c:numCache>
            </c:numRef>
          </c:val>
        </c:ser>
        <c:ser>
          <c:idx val="4"/>
          <c:order val="4"/>
          <c:tx>
            <c:strRef>
              <c:f>Travis!$G$6</c:f>
              <c:strCache>
                <c:ptCount val="1"/>
                <c:pt idx="0">
                  <c:v>Cases</c:v>
                </c:pt>
              </c:strCache>
            </c:strRef>
          </c:tx>
          <c:spPr>
            <a:solidFill>
              <a:srgbClr val="4bacc6"/>
            </a:solidFill>
            <a:ln w="0">
              <a:noFill/>
            </a:ln>
          </c:spPr>
          <c:invertIfNegative val="0"/>
          <c:dLbls>
            <c:txPr>
              <a:bodyPr wrap="square"/>
              <a:lstStyle/>
              <a:p>
                <a:pPr>
                  <a:defRPr b="0" sz="1000" spc="-1" strike="noStrike">
                    <a:solidFill>
                      <a:srgbClr val="000000"/>
                    </a:solidFill>
                    <a:latin typeface="Calibri"/>
                  </a:defRPr>
                </a:pPr>
              </a:p>
            </c:txPr>
            <c:dLblPos val="outEnd"/>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strRef>
              <c:f>Travis!$B$7:$B$11</c:f>
              <c:strCache>
                <c:ptCount val="5"/>
                <c:pt idx="0">
                  <c:v>WTD</c:v>
                </c:pt>
                <c:pt idx="1">
                  <c:v>Last Week</c:v>
                </c:pt>
                <c:pt idx="2">
                  <c:v>MTD</c:v>
                </c:pt>
                <c:pt idx="3">
                  <c:v>Last Month</c:v>
                </c:pt>
                <c:pt idx="4">
                  <c:v>YTD</c:v>
                </c:pt>
              </c:strCache>
            </c:strRef>
          </c:cat>
          <c:val>
            <c:numRef>
              <c:f>Travis!$G$7:$G$11</c:f>
              <c:numCache>
                <c:formatCode>General</c:formatCode>
                <c:ptCount val="5"/>
                <c:pt idx="0">
                  <c:v>0</c:v>
                </c:pt>
                <c:pt idx="1">
                  <c:v>0</c:v>
                </c:pt>
                <c:pt idx="2">
                  <c:v>0</c:v>
                </c:pt>
                <c:pt idx="3">
                  <c:v>0</c:v>
                </c:pt>
                <c:pt idx="4">
                  <c:v>0</c:v>
                </c:pt>
              </c:numCache>
            </c:numRef>
          </c:val>
        </c:ser>
        <c:gapWidth val="150"/>
        <c:overlap val="0"/>
        <c:axId val="42831811"/>
        <c:axId val="32471860"/>
      </c:barChart>
      <c:catAx>
        <c:axId val="42831811"/>
        <c:scaling>
          <c:orientation val="minMax"/>
        </c:scaling>
        <c:delete val="1"/>
        <c:axPos val="b"/>
        <c:numFmt formatCode="General" sourceLinked="1"/>
        <c:majorTickMark val="none"/>
        <c:minorTickMark val="none"/>
        <c:tickLblPos val="nextTo"/>
        <c:spPr>
          <a:ln w="9360">
            <a:solidFill>
              <a:srgbClr val="878787"/>
            </a:solidFill>
            <a:round/>
          </a:ln>
        </c:spPr>
        <c:txPr>
          <a:bodyPr/>
          <a:lstStyle/>
          <a:p>
            <a:pPr>
              <a:defRPr b="0" sz="1000" spc="-1" strike="noStrike">
                <a:solidFill>
                  <a:srgbClr val="000000"/>
                </a:solidFill>
                <a:latin typeface="Calibri"/>
              </a:defRPr>
            </a:pPr>
          </a:p>
        </c:txPr>
        <c:crossAx val="32471860"/>
        <c:auto val="1"/>
        <c:lblAlgn val="ctr"/>
        <c:lblOffset val="100"/>
        <c:noMultiLvlLbl val="0"/>
      </c:catAx>
      <c:valAx>
        <c:axId val="32471860"/>
        <c:scaling>
          <c:orientation val="minMax"/>
        </c:scaling>
        <c:delete val="1"/>
        <c:axPos val="l"/>
        <c:majorGridlines>
          <c:spPr>
            <a:ln w="9360">
              <a:solidFill>
                <a:srgbClr val="878787"/>
              </a:solidFill>
              <a:round/>
            </a:ln>
          </c:spPr>
        </c:majorGridlines>
        <c:numFmt formatCode="General" sourceLinked="1"/>
        <c:majorTickMark val="none"/>
        <c:minorTickMark val="none"/>
        <c:tickLblPos val="nextTo"/>
        <c:spPr>
          <a:ln w="9360">
            <a:solidFill>
              <a:srgbClr val="878787"/>
            </a:solidFill>
            <a:round/>
          </a:ln>
        </c:spPr>
        <c:txPr>
          <a:bodyPr/>
          <a:lstStyle/>
          <a:p>
            <a:pPr>
              <a:defRPr b="0" sz="1000" spc="-1" strike="noStrike">
                <a:solidFill>
                  <a:srgbClr val="000000"/>
                </a:solidFill>
                <a:latin typeface="Calibri"/>
              </a:defRPr>
            </a:pPr>
          </a:p>
        </c:txPr>
        <c:crossAx val="42831811"/>
        <c:crossBetween val="between"/>
      </c:valAx>
      <c:spPr>
        <a:noFill/>
        <a:ln w="0">
          <a:noFill/>
        </a:ln>
      </c:spPr>
    </c:plotArea>
    <c:legend>
      <c:legendPos val="r"/>
      <c:overlay val="1"/>
      <c:spPr>
        <a:noFill/>
        <a:ln w="0">
          <a:noFill/>
        </a:ln>
      </c:spPr>
      <c:txPr>
        <a:bodyPr/>
        <a:lstStyle/>
        <a:p>
          <a:pPr>
            <a:defRPr b="0" sz="1000" spc="-1" strike="noStrike">
              <a:solidFill>
                <a:srgbClr val="000000"/>
              </a:solidFill>
              <a:latin typeface="Calibri"/>
            </a:defRPr>
          </a:pPr>
        </a:p>
      </c:txPr>
    </c:legend>
    <c:plotVisOnly val="1"/>
    <c:dispBlanksAs val="gap"/>
  </c:chart>
  <c:spPr>
    <a:solidFill>
      <a:srgbClr val="ffffff"/>
    </a:solidFill>
    <a:ln w="9360">
      <a:solidFill>
        <a:srgbClr val="d9d9d9"/>
      </a:solidFill>
      <a:round/>
    </a:ln>
  </c:spPr>
</c:chartSpace>
</file>

<file path=xl/drawings/_rels/drawing1.xml.rels><?xml version="1.0" encoding="UTF-8"?>
<Relationships xmlns="http://schemas.openxmlformats.org/package/2006/relationships"><Relationship Id="rId1" Type="http://schemas.openxmlformats.org/officeDocument/2006/relationships/chart" Target="../charts/chart1.xml"/><Relationship Id="rId2" Type="http://schemas.openxmlformats.org/officeDocument/2006/relationships/chart" Target="../charts/chart2.xml"/><Relationship Id="rId3" Type="http://schemas.openxmlformats.org/officeDocument/2006/relationships/chart" Target="../charts/chart3.xml"/><Relationship Id="rId4" Type="http://schemas.openxmlformats.org/officeDocument/2006/relationships/chart" Target="../charts/chart4.xml"/>
</Relationships>
</file>

<file path=xl/drawings/_rels/drawing2.xml.rels><?xml version="1.0" encoding="UTF-8"?>
<Relationships xmlns="http://schemas.openxmlformats.org/package/2006/relationships"><Relationship Id="rId1" Type="http://schemas.openxmlformats.org/officeDocument/2006/relationships/chart" Target="../charts/chart5.xml"/>
</Relationships>
</file>

<file path=xl/drawings/_rels/drawing3.xml.rels><?xml version="1.0" encoding="UTF-8"?>
<Relationships xmlns="http://schemas.openxmlformats.org/package/2006/relationships"><Relationship Id="rId1" Type="http://schemas.openxmlformats.org/officeDocument/2006/relationships/chart" Target="../charts/chart6.xml"/>
</Relationships>
</file>

<file path=xl/drawings/_rels/drawing4.xml.rels><?xml version="1.0" encoding="UTF-8"?>
<Relationships xmlns="http://schemas.openxmlformats.org/package/2006/relationships"><Relationship Id="rId1" Type="http://schemas.openxmlformats.org/officeDocument/2006/relationships/chart" Target="../charts/chart7.xml"/>
</Relationships>
</file>

<file path=xl/drawings/_rels/drawing5.xml.rels><?xml version="1.0" encoding="UTF-8"?>
<Relationships xmlns="http://schemas.openxmlformats.org/package/2006/relationships"><Relationship Id="rId1" Type="http://schemas.openxmlformats.org/officeDocument/2006/relationships/chart" Target="../charts/chart8.xml"/>
</Relationships>
</file>

<file path=xl/drawings/_rels/drawing6.xml.rels><?xml version="1.0" encoding="UTF-8"?>
<Relationships xmlns="http://schemas.openxmlformats.org/package/2006/relationships"><Relationship Id="rId1" Type="http://schemas.openxmlformats.org/officeDocument/2006/relationships/chart" Target="../charts/chart9.xml"/>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0</xdr:colOff>
      <xdr:row>13</xdr:row>
      <xdr:rowOff>0</xdr:rowOff>
    </xdr:from>
    <xdr:to>
      <xdr:col>9</xdr:col>
      <xdr:colOff>986400</xdr:colOff>
      <xdr:row>28</xdr:row>
      <xdr:rowOff>180360</xdr:rowOff>
    </xdr:to>
    <xdr:graphicFrame>
      <xdr:nvGraphicFramePr>
        <xdr:cNvPr id="0" name="Chart 1"/>
        <xdr:cNvGraphicFramePr/>
      </xdr:nvGraphicFramePr>
      <xdr:xfrm>
        <a:off x="211320" y="2390760"/>
        <a:ext cx="9444600" cy="289512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48</xdr:row>
      <xdr:rowOff>0</xdr:rowOff>
    </xdr:from>
    <xdr:to>
      <xdr:col>9</xdr:col>
      <xdr:colOff>986400</xdr:colOff>
      <xdr:row>70</xdr:row>
      <xdr:rowOff>180720</xdr:rowOff>
    </xdr:to>
    <xdr:graphicFrame>
      <xdr:nvGraphicFramePr>
        <xdr:cNvPr id="1" name="Chart 2"/>
        <xdr:cNvGraphicFramePr/>
      </xdr:nvGraphicFramePr>
      <xdr:xfrm>
        <a:off x="211320" y="8724960"/>
        <a:ext cx="9444600" cy="416196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xdr:col>
      <xdr:colOff>0</xdr:colOff>
      <xdr:row>80</xdr:row>
      <xdr:rowOff>0</xdr:rowOff>
    </xdr:from>
    <xdr:to>
      <xdr:col>7</xdr:col>
      <xdr:colOff>986400</xdr:colOff>
      <xdr:row>95</xdr:row>
      <xdr:rowOff>180720</xdr:rowOff>
    </xdr:to>
    <xdr:graphicFrame>
      <xdr:nvGraphicFramePr>
        <xdr:cNvPr id="2" name="Chart 3"/>
        <xdr:cNvGraphicFramePr/>
      </xdr:nvGraphicFramePr>
      <xdr:xfrm>
        <a:off x="211320" y="14516280"/>
        <a:ext cx="7471080" cy="289512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xdr:col>
      <xdr:colOff>0</xdr:colOff>
      <xdr:row>107</xdr:row>
      <xdr:rowOff>0</xdr:rowOff>
    </xdr:from>
    <xdr:to>
      <xdr:col>9</xdr:col>
      <xdr:colOff>986400</xdr:colOff>
      <xdr:row>123</xdr:row>
      <xdr:rowOff>180720</xdr:rowOff>
    </xdr:to>
    <xdr:graphicFrame>
      <xdr:nvGraphicFramePr>
        <xdr:cNvPr id="3" name="Chart 4"/>
        <xdr:cNvGraphicFramePr/>
      </xdr:nvGraphicFramePr>
      <xdr:xfrm>
        <a:off x="211320" y="19402560"/>
        <a:ext cx="9444600" cy="307620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dr:twoCellAnchor editAs="oneCell">
    <xdr:from>
      <xdr:col>13</xdr:col>
      <xdr:colOff>0</xdr:colOff>
      <xdr:row>4</xdr:row>
      <xdr:rowOff>0</xdr:rowOff>
    </xdr:from>
    <xdr:to>
      <xdr:col>24</xdr:col>
      <xdr:colOff>82800</xdr:colOff>
      <xdr:row>18</xdr:row>
      <xdr:rowOff>48960</xdr:rowOff>
    </xdr:to>
    <xdr:graphicFrame>
      <xdr:nvGraphicFramePr>
        <xdr:cNvPr id="4" name="Chart 1"/>
        <xdr:cNvGraphicFramePr/>
      </xdr:nvGraphicFramePr>
      <xdr:xfrm>
        <a:off x="12616920" y="762120"/>
        <a:ext cx="6479640" cy="323964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mlns:r="http://schemas.openxmlformats.org/officeDocument/2006/relationships">
  <xdr:twoCellAnchor editAs="oneCell">
    <xdr:from>
      <xdr:col>13</xdr:col>
      <xdr:colOff>0</xdr:colOff>
      <xdr:row>4</xdr:row>
      <xdr:rowOff>0</xdr:rowOff>
    </xdr:from>
    <xdr:to>
      <xdr:col>24</xdr:col>
      <xdr:colOff>82800</xdr:colOff>
      <xdr:row>18</xdr:row>
      <xdr:rowOff>48960</xdr:rowOff>
    </xdr:to>
    <xdr:graphicFrame>
      <xdr:nvGraphicFramePr>
        <xdr:cNvPr id="5" name="Chart 1"/>
        <xdr:cNvGraphicFramePr/>
      </xdr:nvGraphicFramePr>
      <xdr:xfrm>
        <a:off x="12616920" y="762120"/>
        <a:ext cx="6479640" cy="323964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mlns:r="http://schemas.openxmlformats.org/officeDocument/2006/relationships">
  <xdr:twoCellAnchor editAs="oneCell">
    <xdr:from>
      <xdr:col>13</xdr:col>
      <xdr:colOff>0</xdr:colOff>
      <xdr:row>4</xdr:row>
      <xdr:rowOff>0</xdr:rowOff>
    </xdr:from>
    <xdr:to>
      <xdr:col>24</xdr:col>
      <xdr:colOff>82800</xdr:colOff>
      <xdr:row>21</xdr:row>
      <xdr:rowOff>163080</xdr:rowOff>
    </xdr:to>
    <xdr:graphicFrame>
      <xdr:nvGraphicFramePr>
        <xdr:cNvPr id="6" name="Chart 1"/>
        <xdr:cNvGraphicFramePr/>
      </xdr:nvGraphicFramePr>
      <xdr:xfrm>
        <a:off x="12616920" y="762120"/>
        <a:ext cx="6479640" cy="323964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mlns:r="http://schemas.openxmlformats.org/officeDocument/2006/relationships">
  <xdr:twoCellAnchor editAs="oneCell">
    <xdr:from>
      <xdr:col>13</xdr:col>
      <xdr:colOff>0</xdr:colOff>
      <xdr:row>4</xdr:row>
      <xdr:rowOff>0</xdr:rowOff>
    </xdr:from>
    <xdr:to>
      <xdr:col>24</xdr:col>
      <xdr:colOff>82800</xdr:colOff>
      <xdr:row>21</xdr:row>
      <xdr:rowOff>163080</xdr:rowOff>
    </xdr:to>
    <xdr:graphicFrame>
      <xdr:nvGraphicFramePr>
        <xdr:cNvPr id="7" name="Chart 1"/>
        <xdr:cNvGraphicFramePr/>
      </xdr:nvGraphicFramePr>
      <xdr:xfrm>
        <a:off x="12616920" y="762120"/>
        <a:ext cx="6479640" cy="323964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mlns:r="http://schemas.openxmlformats.org/officeDocument/2006/relationships">
  <xdr:twoCellAnchor editAs="oneCell">
    <xdr:from>
      <xdr:col>13</xdr:col>
      <xdr:colOff>0</xdr:colOff>
      <xdr:row>4</xdr:row>
      <xdr:rowOff>0</xdr:rowOff>
    </xdr:from>
    <xdr:to>
      <xdr:col>24</xdr:col>
      <xdr:colOff>82800</xdr:colOff>
      <xdr:row>18</xdr:row>
      <xdr:rowOff>48960</xdr:rowOff>
    </xdr:to>
    <xdr:graphicFrame>
      <xdr:nvGraphicFramePr>
        <xdr:cNvPr id="8" name="Chart 1"/>
        <xdr:cNvGraphicFramePr/>
      </xdr:nvGraphicFramePr>
      <xdr:xfrm>
        <a:off x="12616920" y="762120"/>
        <a:ext cx="6479640" cy="323964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10.xml.rels><?xml version="1.0" encoding="UTF-8"?>
<Relationships xmlns="http://schemas.openxmlformats.org/package/2006/relationships"><Relationship Id="rId1" Type="http://schemas.openxmlformats.org/officeDocument/2006/relationships/drawing" Target="../drawings/drawing4.xml"/>
</Relationships>
</file>

<file path=xl/worksheets/_rels/sheet11.xml.rels><?xml version="1.0" encoding="UTF-8"?>
<Relationships xmlns="http://schemas.openxmlformats.org/package/2006/relationships"><Relationship Id="rId1" Type="http://schemas.openxmlformats.org/officeDocument/2006/relationships/drawing" Target="../drawings/drawing5.xml"/>
</Relationships>
</file>

<file path=xl/worksheets/_rels/sheet12.xml.rels><?xml version="1.0" encoding="UTF-8"?>
<Relationships xmlns="http://schemas.openxmlformats.org/package/2006/relationships"><Relationship Id="rId1" Type="http://schemas.openxmlformats.org/officeDocument/2006/relationships/drawing" Target="../drawings/drawing6.xml"/>
</Relationships>
</file>

<file path=xl/worksheets/_rels/sheet3.xml.rels><?xml version="1.0" encoding="UTF-8"?>
<Relationships xmlns="http://schemas.openxmlformats.org/package/2006/relationships"><Relationship Id="rId1" Type="http://schemas.openxmlformats.org/officeDocument/2006/relationships/hyperlink" Target="https://pushpullbev.com/images/field-storefront.jpg" TargetMode="External"/><Relationship Id="rId2" Type="http://schemas.openxmlformats.org/officeDocument/2006/relationships/hyperlink" Target="https://pushpullbev.com/images/field-shelf2.jpg" TargetMode="External"/><Relationship Id="rId3" Type="http://schemas.openxmlformats.org/officeDocument/2006/relationships/hyperlink" Target="https://pushpullbev.com/images/field-sampling.jpg" TargetMode="External"/><Relationship Id="rId4" Type="http://schemas.openxmlformats.org/officeDocument/2006/relationships/hyperlink" Target="https://pushpullbev.com/images/proof-bar.jpg" TargetMode="External"/><Relationship Id="rId5" Type="http://schemas.openxmlformats.org/officeDocument/2006/relationships/hyperlink" Target="https://pushpullbev.com/images/proof-shelf.jpg" TargetMode="External"/><Relationship Id="rId6" Type="http://schemas.openxmlformats.org/officeDocument/2006/relationships/hyperlink" Target="https://pushpullbev.com/images/field-coldbox.jpg" TargetMode="External"/><Relationship Id="rId7" Type="http://schemas.openxmlformats.org/officeDocument/2006/relationships/hyperlink" Target="https://pushpullbev.com/images/field-display.jpg" TargetMode="External"/>
</Relationships>
</file>

<file path=xl/worksheets/_rels/sheet5.xml.rels><?xml version="1.0" encoding="UTF-8"?>
<Relationships xmlns="http://schemas.openxmlformats.org/package/2006/relationships"><Relationship Id="rId1" Type="http://schemas.openxmlformats.org/officeDocument/2006/relationships/drawing" Target="../drawings/drawing1.xml"/>
</Relationships>
</file>

<file path=xl/worksheets/_rels/sheet8.xml.rels><?xml version="1.0" encoding="UTF-8"?>
<Relationships xmlns="http://schemas.openxmlformats.org/package/2006/relationships"><Relationship Id="rId1" Type="http://schemas.openxmlformats.org/officeDocument/2006/relationships/drawing" Target="../drawings/drawing2.xml"/>
</Relationships>
</file>

<file path=xl/worksheets/_rels/sheet9.xml.rels><?xml version="1.0" encoding="UTF-8"?>
<Relationships xmlns="http://schemas.openxmlformats.org/package/2006/relationships"><Relationship Id="rId1" Type="http://schemas.openxmlformats.org/officeDocument/2006/relationships/drawing" Target="../drawings/drawing3.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M134"/>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4.25" zeroHeight="false" outlineLevelRow="0" outlineLevelCol="0"/>
  <cols>
    <col collapsed="false" customWidth="true" hidden="false" outlineLevel="0" max="1" min="1" style="0" width="3"/>
    <col collapsed="false" customWidth="true" hidden="false" outlineLevel="0" max="2" min="2" style="0" width="18"/>
    <col collapsed="false" customWidth="true" hidden="false" outlineLevel="0" max="3" min="3" style="0" width="14"/>
    <col collapsed="false" customWidth="true" hidden="false" outlineLevel="0" max="7" min="4" style="0" width="12"/>
    <col collapsed="false" customWidth="true" hidden="false" outlineLevel="0" max="8" min="8" style="0" width="13.44"/>
    <col collapsed="false" customWidth="true" hidden="false" outlineLevel="0" max="9" min="9" style="0" width="12"/>
    <col collapsed="false" customWidth="true" hidden="false" outlineLevel="0" max="10" min="10" style="0" width="14"/>
  </cols>
  <sheetData>
    <row r="2" customFormat="false" ht="17.25" hidden="false" customHeight="true" outlineLevel="0" collapsed="false">
      <c r="B2" s="1" t="s">
        <v>0</v>
      </c>
      <c r="C2" s="1"/>
      <c r="D2" s="1"/>
      <c r="E2" s="1"/>
      <c r="F2" s="1"/>
      <c r="G2" s="1"/>
      <c r="H2" s="1"/>
      <c r="I2" s="1"/>
      <c r="J2" s="1"/>
    </row>
    <row r="3" customFormat="false" ht="14.25" hidden="false" customHeight="false" outlineLevel="0" collapsed="false">
      <c r="B3" s="2" t="s">
        <v>1</v>
      </c>
      <c r="C3" s="2"/>
      <c r="D3" s="2"/>
      <c r="E3" s="2"/>
      <c r="F3" s="2"/>
      <c r="G3" s="2"/>
      <c r="H3" s="2"/>
      <c r="I3" s="2"/>
      <c r="J3" s="2"/>
    </row>
    <row r="5" customFormat="false" ht="15" hidden="false" customHeight="true" outlineLevel="0" collapsed="false">
      <c r="B5" s="3" t="s">
        <v>2</v>
      </c>
      <c r="C5" s="4" t="s">
        <v>3</v>
      </c>
      <c r="E5" s="3" t="s">
        <v>4</v>
      </c>
      <c r="F5" s="4" t="s">
        <v>5</v>
      </c>
      <c r="H5" s="2" t="s">
        <v>6</v>
      </c>
      <c r="I5" s="2"/>
      <c r="J5" s="2"/>
    </row>
    <row r="7" customFormat="false" ht="14.25" hidden="false" customHeight="false" outlineLevel="0" collapsed="false">
      <c r="B7" s="5" t="s">
        <v>7</v>
      </c>
      <c r="C7" s="5"/>
      <c r="D7" s="5"/>
      <c r="E7" s="5"/>
      <c r="F7" s="5"/>
      <c r="G7" s="5"/>
      <c r="H7" s="5"/>
      <c r="I7" s="5"/>
      <c r="J7" s="5"/>
    </row>
    <row r="9" customFormat="false" ht="30" hidden="false" customHeight="true" outlineLevel="0" collapsed="false">
      <c r="B9" s="6" t="s">
        <v>8</v>
      </c>
      <c r="D9" s="6" t="s">
        <v>9</v>
      </c>
      <c r="F9" s="6" t="s">
        <v>10</v>
      </c>
      <c r="H9" s="6" t="s">
        <v>11</v>
      </c>
    </row>
    <row r="10" customFormat="false" ht="31.5" hidden="false" customHeight="true" outlineLevel="0" collapsed="false">
      <c r="B10" s="7" t="n">
        <f aca="false">IF(F5="On-Premise",VLOOKUP(C5,B101:M105,7,FALSE()),IF(F5="Off-Premise",VLOOKUP(C5,B101:M105,8,FALSE()),VLOOKUP(C5,B101:M105,2,FALSE())))</f>
        <v>182</v>
      </c>
      <c r="D10" s="7" t="n">
        <f aca="false">VLOOKUP(C5,B101:M105,6,FALSE())</f>
        <v>42</v>
      </c>
      <c r="F10" s="8" t="n">
        <f aca="false">VLOOKUP(C5,B101:M105,9,FALSE())</f>
        <v>2</v>
      </c>
      <c r="H10" s="8" t="n">
        <f aca="false">VLOOKUP(C5,B101:M105,10,FALSE())</f>
        <v>5</v>
      </c>
    </row>
    <row r="13" customFormat="false" ht="30" hidden="false" customHeight="true" outlineLevel="0" collapsed="false">
      <c r="B13" s="6" t="s">
        <v>12</v>
      </c>
      <c r="D13" s="6" t="s">
        <v>13</v>
      </c>
      <c r="F13" s="6" t="s">
        <v>14</v>
      </c>
      <c r="H13" s="6" t="s">
        <v>15</v>
      </c>
    </row>
    <row r="14" customFormat="false" ht="31.5" hidden="false" customHeight="true" outlineLevel="0" collapsed="false">
      <c r="B14" s="7" t="n">
        <f aca="false">VLOOKUP(C5,B101:M105,3,FALSE())</f>
        <v>155</v>
      </c>
      <c r="D14" s="8" t="n">
        <f aca="false">VLOOKUP(C5,B101:M105,12,FALSE())</f>
        <v>1</v>
      </c>
      <c r="F14" s="8" t="n">
        <f aca="false">VLOOKUP(C5,B101:M105,11,FALSE())</f>
        <v>1</v>
      </c>
      <c r="H14" s="9" t="n">
        <f aca="false">IFERROR(VLOOKUP(C5,B101:M105,6,FALSE())/VLOOKUP(C5,B101:M105,2,FALSE())*100,0)</f>
        <v>23.0769230769231</v>
      </c>
    </row>
    <row r="16" customFormat="false" ht="14.25" hidden="false" customHeight="false" outlineLevel="0" collapsed="false">
      <c r="B16" s="5" t="s">
        <v>16</v>
      </c>
      <c r="C16" s="5"/>
      <c r="D16" s="5"/>
      <c r="E16" s="5"/>
      <c r="F16" s="5"/>
      <c r="G16" s="5"/>
      <c r="H16" s="5"/>
      <c r="I16" s="5"/>
      <c r="J16" s="5"/>
    </row>
    <row r="17" customFormat="false" ht="14.25" hidden="false" customHeight="false" outlineLevel="0" collapsed="false">
      <c r="B17" s="10" t="s">
        <v>17</v>
      </c>
      <c r="C17" s="10" t="s">
        <v>8</v>
      </c>
      <c r="D17" s="10" t="s">
        <v>18</v>
      </c>
      <c r="E17" s="10" t="s">
        <v>19</v>
      </c>
    </row>
    <row r="18" customFormat="false" ht="14.25" hidden="false" customHeight="false" outlineLevel="0" collapsed="false">
      <c r="B18" s="11" t="s">
        <v>20</v>
      </c>
      <c r="C18" s="12" t="n">
        <f aca="false">VLOOKUP(C5,B101:M105,7,FALSE())</f>
        <v>57</v>
      </c>
      <c r="D18" s="12" t="n">
        <v>0</v>
      </c>
      <c r="E18" s="13" t="n">
        <f aca="false">IFERROR(C18/(C18+C19),0)</f>
        <v>0.322033898305085</v>
      </c>
    </row>
    <row r="19" customFormat="false" ht="14.25" hidden="false" customHeight="false" outlineLevel="0" collapsed="false">
      <c r="B19" s="11" t="s">
        <v>21</v>
      </c>
      <c r="C19" s="12" t="n">
        <f aca="false">VLOOKUP(C5,B101:M105,8,FALSE())</f>
        <v>120</v>
      </c>
      <c r="D19" s="12" t="n">
        <v>0</v>
      </c>
      <c r="E19" s="13" t="n">
        <f aca="false">IFERROR(C19/(C18+C19),0)</f>
        <v>0.677966101694915</v>
      </c>
    </row>
    <row r="20" customFormat="false" ht="14.25" hidden="false" customHeight="false" outlineLevel="0" collapsed="false">
      <c r="B20" s="14" t="s">
        <v>22</v>
      </c>
      <c r="C20" s="15" t="n">
        <f aca="false">C18+C19</f>
        <v>177</v>
      </c>
      <c r="D20" s="15" t="n">
        <f aca="false">VLOOKUP(C5,B101:M105,6,FALSE())</f>
        <v>42</v>
      </c>
      <c r="E20" s="16" t="n">
        <v>1</v>
      </c>
    </row>
    <row r="22" customFormat="false" ht="14.25" hidden="false" customHeight="false" outlineLevel="0" collapsed="false">
      <c r="B22" s="5" t="s">
        <v>23</v>
      </c>
      <c r="C22" s="5"/>
      <c r="D22" s="5"/>
      <c r="E22" s="5"/>
      <c r="F22" s="5"/>
      <c r="G22" s="5"/>
      <c r="H22" s="5"/>
      <c r="I22" s="5"/>
      <c r="J22" s="5"/>
    </row>
    <row r="23" customFormat="false" ht="14.25" hidden="false" customHeight="false" outlineLevel="0" collapsed="false">
      <c r="B23" s="10" t="s">
        <v>24</v>
      </c>
      <c r="C23" s="10" t="s">
        <v>25</v>
      </c>
      <c r="D23" s="10" t="s">
        <v>26</v>
      </c>
      <c r="E23" s="10" t="s">
        <v>27</v>
      </c>
      <c r="F23" s="10" t="s">
        <v>28</v>
      </c>
      <c r="G23" s="10" t="s">
        <v>18</v>
      </c>
      <c r="H23" s="10" t="s">
        <v>10</v>
      </c>
      <c r="I23" s="10" t="s">
        <v>11</v>
      </c>
      <c r="J23" s="10" t="s">
        <v>14</v>
      </c>
    </row>
    <row r="24" customFormat="false" ht="14.25" hidden="false" customHeight="false" outlineLevel="0" collapsed="false">
      <c r="B24" s="17" t="s">
        <v>29</v>
      </c>
      <c r="C24" s="12" t="s">
        <v>30</v>
      </c>
      <c r="D24" s="12" t="n">
        <f aca="false">SUMIFS(E110:E119,$C$110:$C$119,"Brian Hein",$D$110:$D$119,$C$5)</f>
        <v>91</v>
      </c>
      <c r="E24" s="12" t="n">
        <f aca="false">SUMIFS(F110:F119,$C$110:$C$119,"Brian Hein",$D$110:$D$119,$C$5)</f>
        <v>69</v>
      </c>
      <c r="F24" s="12" t="n">
        <f aca="false">SUMIFS(G110:G119,$C$110:$C$119,"Brian Hein",$D$110:$D$119,$C$5)</f>
        <v>73</v>
      </c>
      <c r="G24" s="12" t="n">
        <f aca="false">SUMIFS(H110:H119,$C$110:$C$119,"Brian Hein",$D$110:$D$119,$C$5)</f>
        <v>11</v>
      </c>
      <c r="H24" s="18" t="n">
        <f aca="false">SUMIFS(I110:I119,$C$110:$C$119,"Brian Hein",$D$110:$D$119,$C$5)</f>
        <v>0</v>
      </c>
      <c r="I24" s="12" t="n">
        <f aca="false">SUMIFS(J110:J119,$C$110:$C$119,"Brian Hein",$D$110:$D$119,$C$5)</f>
        <v>4</v>
      </c>
      <c r="J24" s="18" t="n">
        <f aca="false">SUMIFS(K110:K119,$C$110:$C$119,"Brian Hein",$D$110:$D$119,$C$5)</f>
        <v>1</v>
      </c>
    </row>
    <row r="25" customFormat="false" ht="14.25" hidden="false" customHeight="false" outlineLevel="0" collapsed="false">
      <c r="B25" s="17" t="s">
        <v>31</v>
      </c>
      <c r="C25" s="12" t="s">
        <v>32</v>
      </c>
      <c r="D25" s="12" t="n">
        <f aca="false">SUMIFS(E110:E119,$C$110:$C$119,"Chris Mullowney",$D$110:$D$119,$C$5)</f>
        <v>50</v>
      </c>
      <c r="E25" s="12" t="n">
        <f aca="false">SUMIFS(F110:F119,$C$110:$C$119,"Chris Mullowney",$D$110:$D$119,$C$5)</f>
        <v>52</v>
      </c>
      <c r="F25" s="12" t="n">
        <f aca="false">SUMIFS(G110:G119,$C$110:$C$119,"Chris Mullowney",$D$110:$D$119,$C$5)</f>
        <v>50</v>
      </c>
      <c r="G25" s="12" t="n">
        <f aca="false">SUMIFS(H110:H119,$C$110:$C$119,"Chris Mullowney",$D$110:$D$119,$C$5)</f>
        <v>31</v>
      </c>
      <c r="H25" s="18" t="n">
        <f aca="false">SUMIFS(I110:I119,$C$110:$C$119,"Chris Mullowney",$D$110:$D$119,$C$5)</f>
        <v>0</v>
      </c>
      <c r="I25" s="18" t="n">
        <f aca="false">SUMIFS(J110:J119,$C$110:$C$119,"Chris Mullowney",$D$110:$D$119,$C$5)</f>
        <v>1</v>
      </c>
      <c r="J25" s="18" t="n">
        <f aca="false">SUMIFS(K110:K119,$C$110:$C$119,"Chris Mullowney",$D$110:$D$119,$C$5)</f>
        <v>0</v>
      </c>
    </row>
    <row r="26" customFormat="false" ht="14.25" hidden="false" customHeight="false" outlineLevel="0" collapsed="false">
      <c r="B26" s="17" t="s">
        <v>33</v>
      </c>
      <c r="C26" s="12"/>
      <c r="D26" s="12" t="n">
        <f aca="false">SUMIFS(E110:E119,$C$110:$C$119,"Jason Eggleston",$D$110:$D$119,$C$5)</f>
        <v>0</v>
      </c>
      <c r="E26" s="12" t="n">
        <f aca="false">SUMIFS(F110:F119,$C$110:$C$119,"Jason Eggleston",$D$110:$D$119,$C$5)</f>
        <v>0</v>
      </c>
      <c r="F26" s="12" t="n">
        <f aca="false">SUMIFS(G110:G119,$C$110:$C$119,"Jason Eggleston",$D$110:$D$119,$C$5)</f>
        <v>0</v>
      </c>
      <c r="G26" s="12" t="n">
        <f aca="false">SUMIFS(H110:H119,$C$110:$C$119,"Jason Eggleston",$D$110:$D$119,$C$5)</f>
        <v>0</v>
      </c>
      <c r="H26" s="18" t="n">
        <f aca="false">SUMIFS(I110:I119,$C$110:$C$119,"Jason Eggleston",$D$110:$D$119,$C$5)</f>
        <v>0</v>
      </c>
      <c r="I26" s="18" t="n">
        <f aca="false">SUMIFS(J110:J119,$C$110:$C$119,"Jason Eggleston",$D$110:$D$119,$C$5)</f>
        <v>0</v>
      </c>
      <c r="J26" s="18" t="n">
        <f aca="false">SUMIFS(K110:K119,$C$110:$C$119,"Jason Eggleston",$D$110:$D$119,$C$5)</f>
        <v>0</v>
      </c>
    </row>
    <row r="27" customFormat="false" ht="14.25" hidden="false" customHeight="false" outlineLevel="0" collapsed="false">
      <c r="B27" s="17" t="s">
        <v>34</v>
      </c>
      <c r="C27" s="12"/>
      <c r="D27" s="12" t="n">
        <f aca="false">SUMIFS(E110:E119,$C$110:$C$119,"Sam Anderson",$D$110:$D$119,$C$5)</f>
        <v>0</v>
      </c>
      <c r="E27" s="12" t="n">
        <f aca="false">SUMIFS(F110:F119,$C$110:$C$119,"Sam Anderson",$D$110:$D$119,$C$5)</f>
        <v>0</v>
      </c>
      <c r="F27" s="12" t="n">
        <f aca="false">SUMIFS(G110:G119,$C$110:$C$119,"Sam Anderson",$D$110:$D$119,$C$5)</f>
        <v>0</v>
      </c>
      <c r="G27" s="12" t="n">
        <f aca="false">SUMIFS(H110:H119,$C$110:$C$119,"Sam Anderson",$D$110:$D$119,$C$5)</f>
        <v>0</v>
      </c>
      <c r="H27" s="18" t="n">
        <f aca="false">SUMIFS(I110:I119,$C$110:$C$119,"Sam Anderson",$D$110:$D$119,$C$5)</f>
        <v>0</v>
      </c>
      <c r="I27" s="18" t="n">
        <f aca="false">SUMIFS(J110:J119,$C$110:$C$119,"Sam Anderson",$D$110:$D$119,$C$5)</f>
        <v>0</v>
      </c>
      <c r="J27" s="18" t="n">
        <f aca="false">SUMIFS(K110:K119,$C$110:$C$119,"Sam Anderson",$D$110:$D$119,$C$5)</f>
        <v>0</v>
      </c>
    </row>
    <row r="28" customFormat="false" ht="14.25" hidden="false" customHeight="false" outlineLevel="0" collapsed="false">
      <c r="B28" s="17" t="s">
        <v>35</v>
      </c>
      <c r="C28" s="12" t="s">
        <v>36</v>
      </c>
      <c r="D28" s="12" t="n">
        <f aca="false">SUMIFS(E110:E119,$C$110:$C$119,"Travis Joiner",$D$110:$D$119,$C$5)</f>
        <v>0</v>
      </c>
      <c r="E28" s="12" t="n">
        <f aca="false">SUMIFS(F110:F119,$C$110:$C$119,"Travis Joiner",$D$110:$D$119,$C$5)</f>
        <v>0</v>
      </c>
      <c r="F28" s="12" t="n">
        <f aca="false">SUMIFS(G110:G119,$C$110:$C$119,"Travis Joiner",$D$110:$D$119,$C$5)</f>
        <v>0</v>
      </c>
      <c r="G28" s="12" t="n">
        <f aca="false">SUMIFS(H110:H119,$C$110:$C$119,"Travis Joiner",$D$110:$D$119,$C$5)</f>
        <v>0</v>
      </c>
      <c r="H28" s="18" t="n">
        <f aca="false">SUMIFS(I110:I119,$C$110:$C$119,"Travis Joiner",$D$110:$D$119,$C$5)</f>
        <v>0</v>
      </c>
      <c r="I28" s="18" t="n">
        <f aca="false">SUMIFS(J110:J119,$C$110:$C$119,"Travis Joiner",$D$110:$D$119,$C$5)</f>
        <v>0</v>
      </c>
      <c r="J28" s="18" t="n">
        <f aca="false">SUMIFS(K110:K119,$C$110:$C$119,"Travis Joiner",$D$110:$D$119,$C$5)</f>
        <v>0</v>
      </c>
    </row>
    <row r="29" customFormat="false" ht="14.25" hidden="false" customHeight="false" outlineLevel="0" collapsed="false">
      <c r="B29" s="19" t="s">
        <v>22</v>
      </c>
      <c r="C29" s="19"/>
      <c r="D29" s="19" t="n">
        <f aca="false">SUMIFS(E110:E119,$D$110:$D$119,$C$5)</f>
        <v>141</v>
      </c>
      <c r="E29" s="19" t="n">
        <f aca="false">SUMIFS(F110:F119,$D$110:$D$119,$C$5)</f>
        <v>121</v>
      </c>
      <c r="F29" s="19" t="n">
        <f aca="false">SUMIFS(G110:G119,$D$110:$D$119,$C$5)</f>
        <v>123</v>
      </c>
      <c r="G29" s="19" t="n">
        <f aca="false">SUMIFS(H110:H119,$D$110:$D$119,$C$5)</f>
        <v>42</v>
      </c>
      <c r="H29" s="19" t="n">
        <f aca="false">SUMIFS(I110:I119,$D$110:$D$119,$C$5)</f>
        <v>0</v>
      </c>
      <c r="I29" s="19" t="n">
        <f aca="false">SUMIFS(J110:J119,$D$110:$D$119,$C$5)</f>
        <v>5</v>
      </c>
      <c r="J29" s="19" t="n">
        <f aca="false">SUMIFS(K110:K119,$D$110:$D$119,$C$5)</f>
        <v>1</v>
      </c>
    </row>
    <row r="30" customFormat="false" ht="14.25" hidden="false" customHeight="false" outlineLevel="0" collapsed="false">
      <c r="B30" s="5" t="s">
        <v>37</v>
      </c>
      <c r="C30" s="5"/>
      <c r="D30" s="5"/>
      <c r="E30" s="5"/>
      <c r="F30" s="5"/>
      <c r="G30" s="5"/>
    </row>
    <row r="31" customFormat="false" ht="14.25" hidden="false" customHeight="false" outlineLevel="0" collapsed="false">
      <c r="B31" s="20" t="s">
        <v>38</v>
      </c>
      <c r="C31" s="10" t="s">
        <v>8</v>
      </c>
      <c r="D31" s="10" t="s">
        <v>39</v>
      </c>
      <c r="E31" s="10" t="s">
        <v>18</v>
      </c>
      <c r="F31" s="10" t="s">
        <v>13</v>
      </c>
    </row>
    <row r="32" customFormat="false" ht="14.25" hidden="false" customHeight="false" outlineLevel="0" collapsed="false">
      <c r="B32" s="11" t="s">
        <v>40</v>
      </c>
      <c r="C32" s="12" t="n">
        <v>50</v>
      </c>
      <c r="D32" s="12" t="n">
        <v>2</v>
      </c>
      <c r="E32" s="12" t="n">
        <v>6</v>
      </c>
      <c r="F32" s="12" t="n">
        <v>0</v>
      </c>
    </row>
    <row r="33" customFormat="false" ht="14.25" hidden="false" customHeight="false" outlineLevel="0" collapsed="false">
      <c r="B33" s="11" t="s">
        <v>41</v>
      </c>
      <c r="C33" s="12" t="n">
        <v>44</v>
      </c>
      <c r="D33" s="12" t="n">
        <v>0</v>
      </c>
      <c r="E33" s="12" t="n">
        <v>0</v>
      </c>
      <c r="F33" s="12" t="n">
        <v>0</v>
      </c>
    </row>
    <row r="34" customFormat="false" ht="14.25" hidden="false" customHeight="false" outlineLevel="0" collapsed="false">
      <c r="B34" s="11" t="s">
        <v>42</v>
      </c>
      <c r="C34" s="12" t="n">
        <v>65</v>
      </c>
      <c r="D34" s="12" t="n">
        <v>1</v>
      </c>
      <c r="E34" s="12" t="n">
        <v>6</v>
      </c>
      <c r="F34" s="12" t="n">
        <v>0</v>
      </c>
    </row>
    <row r="35" customFormat="false" ht="14.25" hidden="false" customHeight="false" outlineLevel="0" collapsed="false">
      <c r="B35" s="11" t="s">
        <v>43</v>
      </c>
      <c r="C35" s="12" t="n">
        <v>30</v>
      </c>
      <c r="D35" s="12" t="n">
        <v>1</v>
      </c>
      <c r="E35" s="12" t="n">
        <v>12</v>
      </c>
      <c r="F35" s="12" t="n">
        <v>1</v>
      </c>
    </row>
    <row r="36" customFormat="false" ht="14.25" hidden="false" customHeight="false" outlineLevel="0" collapsed="false">
      <c r="B36" s="11" t="s">
        <v>44</v>
      </c>
      <c r="C36" s="12" t="n">
        <v>25</v>
      </c>
      <c r="D36" s="12" t="n">
        <v>1</v>
      </c>
      <c r="E36" s="12" t="n">
        <v>5</v>
      </c>
      <c r="F36" s="12" t="n">
        <v>0</v>
      </c>
    </row>
    <row r="37" customFormat="false" ht="14.25" hidden="false" customHeight="false" outlineLevel="0" collapsed="false">
      <c r="B37" s="14" t="s">
        <v>22</v>
      </c>
      <c r="C37" s="15" t="n">
        <v>178</v>
      </c>
      <c r="D37" s="15" t="n">
        <v>5</v>
      </c>
      <c r="E37" s="15" t="n">
        <v>29</v>
      </c>
      <c r="F37" s="15" t="n">
        <v>1</v>
      </c>
    </row>
    <row r="40" customFormat="false" ht="14.25" hidden="false" customHeight="false" outlineLevel="0" collapsed="false">
      <c r="B40" s="5" t="s">
        <v>45</v>
      </c>
      <c r="C40" s="5"/>
      <c r="D40" s="5"/>
      <c r="E40" s="5"/>
      <c r="F40" s="5"/>
      <c r="G40" s="5"/>
      <c r="H40" s="5"/>
      <c r="I40" s="5"/>
      <c r="J40" s="5"/>
    </row>
    <row r="41" customFormat="false" ht="21.75" hidden="false" customHeight="true" outlineLevel="0" collapsed="false">
      <c r="B41" s="21" t="s">
        <v>46</v>
      </c>
      <c r="C41" s="21"/>
      <c r="D41" s="21"/>
      <c r="E41" s="21"/>
      <c r="F41" s="21"/>
      <c r="G41" s="21"/>
      <c r="H41" s="21"/>
      <c r="I41" s="21"/>
      <c r="J41" s="21"/>
    </row>
    <row r="42" customFormat="false" ht="21.75" hidden="false" customHeight="true" outlineLevel="0" collapsed="false">
      <c r="B42" s="21" t="s">
        <v>47</v>
      </c>
      <c r="C42" s="21"/>
      <c r="D42" s="21"/>
      <c r="E42" s="21"/>
      <c r="F42" s="21"/>
      <c r="G42" s="21"/>
      <c r="H42" s="21"/>
      <c r="I42" s="21"/>
      <c r="J42" s="21"/>
    </row>
    <row r="43" customFormat="false" ht="21.75" hidden="false" customHeight="true" outlineLevel="0" collapsed="false">
      <c r="B43" s="21" t="s">
        <v>48</v>
      </c>
      <c r="C43" s="21"/>
      <c r="D43" s="21"/>
      <c r="E43" s="21"/>
      <c r="F43" s="21"/>
      <c r="G43" s="21"/>
      <c r="H43" s="21"/>
      <c r="I43" s="21"/>
      <c r="J43" s="21"/>
    </row>
    <row r="44" customFormat="false" ht="21.75" hidden="false" customHeight="true" outlineLevel="0" collapsed="false">
      <c r="B44" s="21" t="s">
        <v>49</v>
      </c>
      <c r="C44" s="21"/>
      <c r="D44" s="21"/>
      <c r="E44" s="21"/>
      <c r="F44" s="21"/>
      <c r="G44" s="21"/>
      <c r="H44" s="21"/>
      <c r="I44" s="21"/>
      <c r="J44" s="21"/>
    </row>
    <row r="45" customFormat="false" ht="21.75" hidden="false" customHeight="true" outlineLevel="0" collapsed="false">
      <c r="B45" s="21" t="s">
        <v>50</v>
      </c>
      <c r="C45" s="21"/>
      <c r="D45" s="21"/>
      <c r="E45" s="21"/>
      <c r="F45" s="21"/>
      <c r="G45" s="21"/>
      <c r="H45" s="21"/>
      <c r="I45" s="21"/>
      <c r="J45" s="21"/>
    </row>
    <row r="48" customFormat="false" ht="14.25" hidden="false" customHeight="false" outlineLevel="0" collapsed="false">
      <c r="B48" s="5" t="s">
        <v>51</v>
      </c>
      <c r="C48" s="5"/>
      <c r="D48" s="5"/>
      <c r="E48" s="5"/>
      <c r="F48" s="5"/>
      <c r="G48" s="5"/>
      <c r="H48" s="5"/>
      <c r="I48" s="5"/>
      <c r="J48" s="5"/>
    </row>
    <row r="49" customFormat="false" ht="27.75" hidden="false" customHeight="true" outlineLevel="0" collapsed="false">
      <c r="B49" s="21" t="s">
        <v>52</v>
      </c>
      <c r="C49" s="21"/>
      <c r="D49" s="21"/>
      <c r="E49" s="21"/>
      <c r="F49" s="21"/>
      <c r="G49" s="21"/>
      <c r="H49" s="21"/>
      <c r="I49" s="21"/>
      <c r="J49" s="21"/>
    </row>
    <row r="50" customFormat="false" ht="27.75" hidden="false" customHeight="true" outlineLevel="0" collapsed="false">
      <c r="B50" s="21" t="s">
        <v>53</v>
      </c>
      <c r="C50" s="21"/>
      <c r="D50" s="21"/>
      <c r="E50" s="21"/>
      <c r="F50" s="21"/>
      <c r="G50" s="21"/>
      <c r="H50" s="21"/>
      <c r="I50" s="21"/>
      <c r="J50" s="21"/>
    </row>
    <row r="51" customFormat="false" ht="27.75" hidden="false" customHeight="true" outlineLevel="0" collapsed="false">
      <c r="B51" s="21" t="s">
        <v>54</v>
      </c>
      <c r="C51" s="21"/>
      <c r="D51" s="21"/>
      <c r="E51" s="21"/>
      <c r="F51" s="21"/>
      <c r="G51" s="21"/>
      <c r="H51" s="21"/>
      <c r="I51" s="21"/>
      <c r="J51" s="21"/>
    </row>
    <row r="52" customFormat="false" ht="27.75" hidden="false" customHeight="true" outlineLevel="0" collapsed="false">
      <c r="B52" s="21" t="s">
        <v>55</v>
      </c>
      <c r="C52" s="21"/>
      <c r="D52" s="21"/>
      <c r="E52" s="21"/>
      <c r="F52" s="21"/>
      <c r="G52" s="21"/>
      <c r="H52" s="21"/>
      <c r="I52" s="21"/>
      <c r="J52" s="21"/>
    </row>
    <row r="53" customFormat="false" ht="27.75" hidden="false" customHeight="true" outlineLevel="0" collapsed="false">
      <c r="B53" s="21" t="s">
        <v>56</v>
      </c>
      <c r="C53" s="21"/>
      <c r="D53" s="21"/>
      <c r="E53" s="21"/>
      <c r="F53" s="21"/>
      <c r="G53" s="21"/>
      <c r="H53" s="21"/>
      <c r="I53" s="21"/>
      <c r="J53" s="21"/>
    </row>
    <row r="56" customFormat="false" ht="14.25" hidden="false" customHeight="false" outlineLevel="0" collapsed="false">
      <c r="B56" s="5" t="s">
        <v>57</v>
      </c>
      <c r="C56" s="5"/>
      <c r="D56" s="5"/>
      <c r="E56" s="5"/>
      <c r="F56" s="5"/>
      <c r="G56" s="5"/>
      <c r="H56" s="5"/>
      <c r="I56" s="5"/>
      <c r="J56" s="5"/>
    </row>
    <row r="57" customFormat="false" ht="21.75" hidden="false" customHeight="true" outlineLevel="0" collapsed="false">
      <c r="B57" s="21" t="s">
        <v>58</v>
      </c>
      <c r="C57" s="21"/>
      <c r="D57" s="21"/>
      <c r="E57" s="21"/>
      <c r="F57" s="21"/>
      <c r="G57" s="21"/>
      <c r="H57" s="21"/>
      <c r="I57" s="21"/>
      <c r="J57" s="21"/>
    </row>
    <row r="59" customFormat="false" ht="14.25" hidden="false" customHeight="false" outlineLevel="0" collapsed="false">
      <c r="B59" s="5" t="s">
        <v>59</v>
      </c>
      <c r="C59" s="5"/>
      <c r="D59" s="5"/>
      <c r="E59" s="5"/>
      <c r="F59" s="5"/>
      <c r="G59" s="5"/>
      <c r="H59" s="5"/>
      <c r="I59" s="5"/>
      <c r="J59" s="5"/>
    </row>
    <row r="60" customFormat="false" ht="18" hidden="false" customHeight="true" outlineLevel="0" collapsed="false">
      <c r="B60" s="22" t="s">
        <v>60</v>
      </c>
      <c r="C60" s="22"/>
      <c r="D60" s="22"/>
      <c r="E60" s="22"/>
      <c r="F60" s="22"/>
      <c r="G60" s="22"/>
      <c r="H60" s="22"/>
      <c r="I60" s="22"/>
      <c r="J60" s="22"/>
    </row>
    <row r="61" customFormat="false" ht="21.75" hidden="false" customHeight="true" outlineLevel="0" collapsed="false">
      <c r="B61" s="21" t="s">
        <v>61</v>
      </c>
      <c r="C61" s="21"/>
      <c r="D61" s="21"/>
      <c r="E61" s="21"/>
      <c r="F61" s="21"/>
      <c r="G61" s="21"/>
      <c r="H61" s="21"/>
      <c r="I61" s="21"/>
      <c r="J61" s="21"/>
    </row>
    <row r="62" customFormat="false" ht="21.75" hidden="false" customHeight="true" outlineLevel="0" collapsed="false">
      <c r="B62" s="21" t="s">
        <v>62</v>
      </c>
      <c r="C62" s="21"/>
      <c r="D62" s="21"/>
      <c r="E62" s="21"/>
      <c r="F62" s="21"/>
      <c r="G62" s="21"/>
      <c r="H62" s="21"/>
      <c r="I62" s="21"/>
      <c r="J62" s="21"/>
    </row>
    <row r="63" customFormat="false" ht="21.75" hidden="false" customHeight="true" outlineLevel="0" collapsed="false">
      <c r="B63" s="21" t="s">
        <v>63</v>
      </c>
      <c r="C63" s="21"/>
      <c r="D63" s="21"/>
      <c r="E63" s="21"/>
      <c r="F63" s="21"/>
      <c r="G63" s="21"/>
      <c r="H63" s="21"/>
      <c r="I63" s="21"/>
      <c r="J63" s="21"/>
    </row>
    <row r="64" customFormat="false" ht="18" hidden="false" customHeight="true" outlineLevel="0" collapsed="false">
      <c r="B64" s="23" t="s">
        <v>64</v>
      </c>
      <c r="C64" s="23"/>
      <c r="D64" s="23"/>
      <c r="E64" s="23"/>
      <c r="F64" s="23"/>
      <c r="G64" s="23"/>
      <c r="H64" s="23"/>
      <c r="I64" s="23"/>
      <c r="J64" s="23"/>
    </row>
    <row r="65" customFormat="false" ht="21.75" hidden="false" customHeight="true" outlineLevel="0" collapsed="false">
      <c r="B65" s="21" t="s">
        <v>65</v>
      </c>
      <c r="C65" s="21"/>
      <c r="D65" s="21"/>
      <c r="E65" s="21"/>
      <c r="F65" s="21"/>
      <c r="G65" s="21"/>
      <c r="H65" s="21"/>
      <c r="I65" s="21"/>
      <c r="J65" s="21"/>
    </row>
    <row r="66" customFormat="false" ht="21.75" hidden="false" customHeight="true" outlineLevel="0" collapsed="false">
      <c r="B66" s="21" t="s">
        <v>66</v>
      </c>
      <c r="C66" s="21"/>
      <c r="D66" s="21"/>
      <c r="E66" s="21"/>
      <c r="F66" s="21"/>
      <c r="G66" s="21"/>
      <c r="H66" s="21"/>
      <c r="I66" s="21"/>
      <c r="J66" s="21"/>
    </row>
    <row r="69" customFormat="false" ht="14.25" hidden="false" customHeight="false" outlineLevel="0" collapsed="false">
      <c r="B69" s="2" t="s">
        <v>67</v>
      </c>
      <c r="C69" s="2"/>
      <c r="D69" s="2"/>
      <c r="E69" s="2"/>
      <c r="F69" s="2"/>
      <c r="G69" s="2"/>
      <c r="H69" s="2"/>
      <c r="I69" s="2"/>
      <c r="J69" s="2"/>
    </row>
    <row r="100" customFormat="false" ht="14.25" hidden="true" customHeight="false" outlineLevel="0" collapsed="false">
      <c r="B100" s="24" t="s">
        <v>68</v>
      </c>
      <c r="C100" s="24" t="s">
        <v>26</v>
      </c>
      <c r="D100" s="24" t="s">
        <v>27</v>
      </c>
      <c r="E100" s="24" t="s">
        <v>28</v>
      </c>
      <c r="F100" s="24" t="s">
        <v>69</v>
      </c>
      <c r="G100" s="24" t="s">
        <v>18</v>
      </c>
      <c r="H100" s="24" t="s">
        <v>70</v>
      </c>
      <c r="I100" s="24" t="s">
        <v>71</v>
      </c>
      <c r="J100" s="24" t="s">
        <v>10</v>
      </c>
      <c r="K100" s="24" t="s">
        <v>11</v>
      </c>
      <c r="L100" s="24" t="s">
        <v>14</v>
      </c>
      <c r="M100" s="24" t="s">
        <v>13</v>
      </c>
    </row>
    <row r="101" customFormat="false" ht="14.25" hidden="true" customHeight="false" outlineLevel="0" collapsed="false">
      <c r="B101" s="25" t="s">
        <v>72</v>
      </c>
      <c r="C101" s="25" t="n">
        <v>0</v>
      </c>
      <c r="D101" s="25" t="n">
        <v>0</v>
      </c>
      <c r="E101" s="25" t="n">
        <v>0</v>
      </c>
      <c r="F101" s="25" t="n">
        <v>0</v>
      </c>
      <c r="G101" s="25" t="n">
        <v>0</v>
      </c>
      <c r="H101" s="25" t="n">
        <v>0</v>
      </c>
      <c r="I101" s="25" t="n">
        <v>0</v>
      </c>
      <c r="J101" s="25" t="n">
        <v>0</v>
      </c>
      <c r="K101" s="25" t="n">
        <v>0</v>
      </c>
      <c r="L101" s="25" t="n">
        <v>0</v>
      </c>
      <c r="M101" s="25" t="n">
        <v>0</v>
      </c>
    </row>
    <row r="102" customFormat="false" ht="14.25" hidden="true" customHeight="false" outlineLevel="0" collapsed="false">
      <c r="B102" s="25" t="s">
        <v>73</v>
      </c>
      <c r="C102" s="25" t="n">
        <v>12</v>
      </c>
      <c r="D102" s="25" t="n">
        <v>3</v>
      </c>
      <c r="E102" s="25" t="n">
        <v>3</v>
      </c>
      <c r="F102" s="25" t="n">
        <v>9</v>
      </c>
      <c r="G102" s="25" t="n">
        <v>0</v>
      </c>
      <c r="H102" s="25" t="n">
        <v>2</v>
      </c>
      <c r="I102" s="25" t="n">
        <v>10</v>
      </c>
      <c r="J102" s="25" t="n">
        <v>0</v>
      </c>
      <c r="K102" s="25" t="n">
        <v>0</v>
      </c>
      <c r="L102" s="25" t="n">
        <v>1</v>
      </c>
      <c r="M102" s="25" t="n">
        <v>0</v>
      </c>
    </row>
    <row r="103" customFormat="false" ht="14.25" hidden="true" customHeight="false" outlineLevel="0" collapsed="false">
      <c r="B103" s="25" t="s">
        <v>74</v>
      </c>
      <c r="C103" s="25" t="n">
        <v>42</v>
      </c>
      <c r="D103" s="25" t="n">
        <v>19</v>
      </c>
      <c r="E103" s="25" t="n">
        <v>20</v>
      </c>
      <c r="F103" s="25" t="n">
        <v>22</v>
      </c>
      <c r="G103" s="25" t="n">
        <v>0</v>
      </c>
      <c r="H103" s="25" t="n">
        <v>20</v>
      </c>
      <c r="I103" s="25" t="n">
        <v>19</v>
      </c>
      <c r="J103" s="25" t="n">
        <v>0</v>
      </c>
      <c r="K103" s="25" t="n">
        <v>0</v>
      </c>
      <c r="L103" s="25" t="n">
        <v>1</v>
      </c>
      <c r="M103" s="25" t="n">
        <v>0</v>
      </c>
    </row>
    <row r="104" customFormat="false" ht="14.25" hidden="true" customHeight="false" outlineLevel="0" collapsed="false">
      <c r="B104" s="25" t="s">
        <v>3</v>
      </c>
      <c r="C104" s="25" t="n">
        <v>182</v>
      </c>
      <c r="D104" s="25" t="n">
        <v>155</v>
      </c>
      <c r="E104" s="25" t="n">
        <v>146</v>
      </c>
      <c r="F104" s="25" t="n">
        <v>36</v>
      </c>
      <c r="G104" s="25" t="n">
        <v>42</v>
      </c>
      <c r="H104" s="25" t="n">
        <v>57</v>
      </c>
      <c r="I104" s="25" t="n">
        <v>120</v>
      </c>
      <c r="J104" s="25" t="n">
        <v>2</v>
      </c>
      <c r="K104" s="25" t="n">
        <v>5</v>
      </c>
      <c r="L104" s="25" t="n">
        <v>1</v>
      </c>
      <c r="M104" s="25" t="n">
        <v>1</v>
      </c>
    </row>
    <row r="105" customFormat="false" ht="14.25" hidden="true" customHeight="false" outlineLevel="0" collapsed="false">
      <c r="B105" s="25" t="s">
        <v>75</v>
      </c>
      <c r="C105" s="25" t="n">
        <v>224</v>
      </c>
      <c r="D105" s="25" t="n">
        <v>174</v>
      </c>
      <c r="E105" s="25" t="n">
        <v>166</v>
      </c>
      <c r="F105" s="25" t="n">
        <v>58</v>
      </c>
      <c r="G105" s="25" t="n">
        <v>42</v>
      </c>
      <c r="H105" s="25" t="n">
        <v>77</v>
      </c>
      <c r="I105" s="25" t="n">
        <v>139</v>
      </c>
      <c r="J105" s="25" t="n">
        <v>2</v>
      </c>
      <c r="K105" s="25" t="n">
        <v>5</v>
      </c>
      <c r="L105" s="25" t="n">
        <v>2</v>
      </c>
      <c r="M105" s="25" t="n">
        <v>1</v>
      </c>
    </row>
    <row r="106" customFormat="false" ht="14.25" hidden="true" customHeight="false" outlineLevel="0" collapsed="false"/>
    <row r="107" customFormat="false" ht="14.25" hidden="true" customHeight="false" outlineLevel="0" collapsed="false"/>
    <row r="108" customFormat="false" ht="14.25" hidden="true" customHeight="false" outlineLevel="0" collapsed="false"/>
    <row r="109" customFormat="false" ht="14.25" hidden="true" customHeight="false" outlineLevel="0" collapsed="false">
      <c r="B109" s="0" t="s">
        <v>76</v>
      </c>
      <c r="C109" s="0" t="s">
        <v>24</v>
      </c>
      <c r="D109" s="0" t="s">
        <v>68</v>
      </c>
      <c r="E109" s="0" t="s">
        <v>26</v>
      </c>
      <c r="F109" s="0" t="s">
        <v>27</v>
      </c>
      <c r="G109" s="0" t="s">
        <v>28</v>
      </c>
      <c r="H109" s="0" t="s">
        <v>18</v>
      </c>
      <c r="I109" s="0" t="s">
        <v>10</v>
      </c>
      <c r="J109" s="0" t="s">
        <v>11</v>
      </c>
      <c r="K109" s="26" t="s">
        <v>14</v>
      </c>
    </row>
    <row r="110" customFormat="false" ht="14.25" hidden="true" customHeight="false" outlineLevel="0" collapsed="false">
      <c r="C110" s="0" t="s">
        <v>29</v>
      </c>
      <c r="D110" s="0" t="s">
        <v>72</v>
      </c>
      <c r="E110" s="0" t="n">
        <v>0</v>
      </c>
      <c r="F110" s="0" t="n">
        <v>0</v>
      </c>
      <c r="G110" s="0" t="n">
        <v>0</v>
      </c>
      <c r="H110" s="0" t="n">
        <v>0</v>
      </c>
      <c r="I110" s="0" t="n">
        <v>0</v>
      </c>
      <c r="J110" s="0" t="n">
        <v>0</v>
      </c>
      <c r="K110" s="0" t="n">
        <v>0</v>
      </c>
    </row>
    <row r="111" customFormat="false" ht="14.25" hidden="true" customHeight="false" outlineLevel="0" collapsed="false">
      <c r="C111" s="0" t="s">
        <v>29</v>
      </c>
      <c r="D111" s="0" t="s">
        <v>73</v>
      </c>
      <c r="E111" s="0" t="n">
        <v>0</v>
      </c>
      <c r="F111" s="0" t="n">
        <v>0</v>
      </c>
      <c r="G111" s="0" t="n">
        <v>0</v>
      </c>
      <c r="H111" s="0" t="n">
        <v>0</v>
      </c>
      <c r="I111" s="0" t="n">
        <v>0</v>
      </c>
      <c r="J111" s="0" t="n">
        <v>0</v>
      </c>
      <c r="K111" s="0" t="n">
        <v>0</v>
      </c>
    </row>
    <row r="112" customFormat="false" ht="14.25" hidden="true" customHeight="false" outlineLevel="0" collapsed="false">
      <c r="C112" s="0" t="s">
        <v>29</v>
      </c>
      <c r="D112" s="0" t="s">
        <v>74</v>
      </c>
      <c r="E112" s="0" t="n">
        <v>18</v>
      </c>
      <c r="F112" s="0" t="n">
        <v>10</v>
      </c>
      <c r="G112" s="0" t="n">
        <v>10</v>
      </c>
      <c r="H112" s="0" t="n">
        <v>0</v>
      </c>
      <c r="I112" s="0" t="n">
        <v>0</v>
      </c>
      <c r="J112" s="0" t="n">
        <v>0</v>
      </c>
      <c r="K112" s="0" t="n">
        <v>0</v>
      </c>
    </row>
    <row r="113" customFormat="false" ht="14.25" hidden="true" customHeight="false" outlineLevel="0" collapsed="false">
      <c r="C113" s="0" t="s">
        <v>29</v>
      </c>
      <c r="D113" s="0" t="s">
        <v>3</v>
      </c>
      <c r="E113" s="0" t="n">
        <v>91</v>
      </c>
      <c r="F113" s="0" t="n">
        <v>69</v>
      </c>
      <c r="G113" s="0" t="n">
        <v>73</v>
      </c>
      <c r="H113" s="0" t="n">
        <v>11</v>
      </c>
      <c r="I113" s="0" t="n">
        <v>0</v>
      </c>
      <c r="J113" s="0" t="n">
        <v>4</v>
      </c>
      <c r="K113" s="0" t="n">
        <v>1</v>
      </c>
    </row>
    <row r="114" customFormat="false" ht="14.25" hidden="true" customHeight="false" outlineLevel="0" collapsed="false">
      <c r="C114" s="0" t="s">
        <v>29</v>
      </c>
      <c r="D114" s="0" t="s">
        <v>75</v>
      </c>
      <c r="E114" s="0" t="n">
        <v>109</v>
      </c>
      <c r="F114" s="0" t="n">
        <v>79</v>
      </c>
      <c r="G114" s="0" t="n">
        <v>83</v>
      </c>
      <c r="H114" s="0" t="n">
        <v>11</v>
      </c>
      <c r="I114" s="0" t="n">
        <v>0</v>
      </c>
      <c r="J114" s="0" t="n">
        <v>4</v>
      </c>
      <c r="K114" s="0" t="n">
        <v>1</v>
      </c>
    </row>
    <row r="115" customFormat="false" ht="14.25" hidden="true" customHeight="false" outlineLevel="0" collapsed="false">
      <c r="C115" s="0" t="s">
        <v>31</v>
      </c>
      <c r="D115" s="0" t="s">
        <v>72</v>
      </c>
      <c r="E115" s="0" t="n">
        <v>0</v>
      </c>
      <c r="F115" s="0" t="n">
        <v>0</v>
      </c>
      <c r="G115" s="0" t="n">
        <v>0</v>
      </c>
      <c r="H115" s="0" t="n">
        <v>0</v>
      </c>
      <c r="I115" s="0" t="n">
        <v>0</v>
      </c>
      <c r="J115" s="0" t="n">
        <v>0</v>
      </c>
      <c r="K115" s="0" t="n">
        <v>0</v>
      </c>
    </row>
    <row r="116" customFormat="false" ht="14.25" hidden="true" customHeight="false" outlineLevel="0" collapsed="false">
      <c r="C116" s="0" t="s">
        <v>31</v>
      </c>
      <c r="D116" s="0" t="s">
        <v>73</v>
      </c>
      <c r="E116" s="0" t="n">
        <v>1</v>
      </c>
      <c r="F116" s="0" t="n">
        <v>0</v>
      </c>
      <c r="G116" s="0" t="n">
        <v>0</v>
      </c>
      <c r="H116" s="0" t="n">
        <v>0</v>
      </c>
      <c r="I116" s="0" t="n">
        <v>0</v>
      </c>
      <c r="J116" s="0" t="n">
        <v>0</v>
      </c>
      <c r="K116" s="0" t="n">
        <v>0</v>
      </c>
    </row>
    <row r="117" customFormat="false" ht="14.25" hidden="true" customHeight="false" outlineLevel="0" collapsed="false">
      <c r="C117" s="0" t="s">
        <v>31</v>
      </c>
      <c r="D117" s="0" t="s">
        <v>74</v>
      </c>
      <c r="E117" s="0" t="n">
        <v>1</v>
      </c>
      <c r="F117" s="0" t="n">
        <v>0</v>
      </c>
      <c r="G117" s="0" t="n">
        <v>0</v>
      </c>
      <c r="H117" s="0" t="n">
        <v>0</v>
      </c>
      <c r="I117" s="0" t="n">
        <v>0</v>
      </c>
      <c r="J117" s="0" t="n">
        <v>0</v>
      </c>
      <c r="K117" s="0" t="n">
        <v>0</v>
      </c>
    </row>
    <row r="118" customFormat="false" ht="14.25" hidden="true" customHeight="false" outlineLevel="0" collapsed="false">
      <c r="C118" s="0" t="s">
        <v>31</v>
      </c>
      <c r="D118" s="0" t="s">
        <v>3</v>
      </c>
      <c r="E118" s="0" t="n">
        <v>50</v>
      </c>
      <c r="F118" s="0" t="n">
        <v>52</v>
      </c>
      <c r="G118" s="0" t="n">
        <v>50</v>
      </c>
      <c r="H118" s="0" t="n">
        <v>31</v>
      </c>
      <c r="I118" s="0" t="n">
        <v>0</v>
      </c>
      <c r="J118" s="0" t="n">
        <v>1</v>
      </c>
      <c r="K118" s="0" t="n">
        <v>0</v>
      </c>
    </row>
    <row r="119" customFormat="false" ht="14.25" hidden="true" customHeight="false" outlineLevel="0" collapsed="false">
      <c r="C119" s="0" t="s">
        <v>31</v>
      </c>
      <c r="D119" s="0" t="s">
        <v>75</v>
      </c>
      <c r="E119" s="0" t="n">
        <v>51</v>
      </c>
      <c r="F119" s="0" t="n">
        <v>52</v>
      </c>
      <c r="G119" s="0" t="n">
        <v>50</v>
      </c>
      <c r="H119" s="0" t="n">
        <v>31</v>
      </c>
      <c r="I119" s="0" t="n">
        <v>0</v>
      </c>
      <c r="J119" s="0" t="n">
        <v>1</v>
      </c>
      <c r="K119" s="0" t="n">
        <v>0</v>
      </c>
    </row>
    <row r="120" customFormat="false" ht="14.25" hidden="true" customHeight="false" outlineLevel="0" collapsed="false">
      <c r="C120" s="0" t="s">
        <v>33</v>
      </c>
      <c r="D120" s="0" t="s">
        <v>72</v>
      </c>
      <c r="E120" s="0" t="n">
        <v>0</v>
      </c>
      <c r="F120" s="0" t="n">
        <v>0</v>
      </c>
      <c r="G120" s="0" t="n">
        <v>0</v>
      </c>
      <c r="H120" s="0" t="n">
        <v>0</v>
      </c>
      <c r="I120" s="0" t="n">
        <v>0</v>
      </c>
      <c r="J120" s="0" t="n">
        <v>0</v>
      </c>
      <c r="K120" s="0" t="n">
        <v>0</v>
      </c>
    </row>
    <row r="121" customFormat="false" ht="14.25" hidden="false" customHeight="false" outlineLevel="0" collapsed="false">
      <c r="C121" s="0" t="s">
        <v>33</v>
      </c>
      <c r="D121" s="0" t="s">
        <v>73</v>
      </c>
      <c r="E121" s="0" t="n">
        <v>0</v>
      </c>
      <c r="F121" s="0" t="n">
        <v>0</v>
      </c>
      <c r="G121" s="0" t="n">
        <v>0</v>
      </c>
      <c r="H121" s="0" t="n">
        <v>0</v>
      </c>
      <c r="I121" s="0" t="n">
        <v>0</v>
      </c>
      <c r="J121" s="0" t="n">
        <v>0</v>
      </c>
      <c r="K121" s="0" t="n">
        <v>0</v>
      </c>
    </row>
    <row r="122" customFormat="false" ht="14.25" hidden="false" customHeight="false" outlineLevel="0" collapsed="false">
      <c r="C122" s="0" t="s">
        <v>33</v>
      </c>
      <c r="D122" s="0" t="s">
        <v>74</v>
      </c>
      <c r="E122" s="0" t="n">
        <v>0</v>
      </c>
      <c r="F122" s="0" t="n">
        <v>0</v>
      </c>
      <c r="G122" s="0" t="n">
        <v>0</v>
      </c>
      <c r="H122" s="0" t="n">
        <v>0</v>
      </c>
      <c r="I122" s="0" t="n">
        <v>0</v>
      </c>
      <c r="J122" s="0" t="n">
        <v>0</v>
      </c>
      <c r="K122" s="0" t="n">
        <v>0</v>
      </c>
    </row>
    <row r="123" customFormat="false" ht="14.25" hidden="false" customHeight="false" outlineLevel="0" collapsed="false">
      <c r="C123" s="0" t="s">
        <v>33</v>
      </c>
      <c r="D123" s="0" t="s">
        <v>3</v>
      </c>
      <c r="E123" s="0" t="n">
        <v>0</v>
      </c>
      <c r="F123" s="0" t="n">
        <v>1</v>
      </c>
      <c r="G123" s="0" t="n">
        <v>0</v>
      </c>
      <c r="H123" s="0" t="n">
        <v>0</v>
      </c>
      <c r="I123" s="0" t="n">
        <v>0</v>
      </c>
      <c r="J123" s="0" t="n">
        <v>0</v>
      </c>
      <c r="K123" s="0" t="n">
        <v>0</v>
      </c>
    </row>
    <row r="124" customFormat="false" ht="14.25" hidden="false" customHeight="false" outlineLevel="0" collapsed="false">
      <c r="C124" s="0" t="s">
        <v>33</v>
      </c>
      <c r="D124" s="0" t="s">
        <v>75</v>
      </c>
      <c r="E124" s="0" t="n">
        <v>0</v>
      </c>
      <c r="F124" s="0" t="n">
        <v>1</v>
      </c>
      <c r="G124" s="0" t="n">
        <v>0</v>
      </c>
      <c r="H124" s="0" t="n">
        <v>0</v>
      </c>
      <c r="I124" s="0" t="n">
        <v>0</v>
      </c>
      <c r="J124" s="0" t="n">
        <v>0</v>
      </c>
      <c r="K124" s="0" t="n">
        <v>0</v>
      </c>
    </row>
    <row r="125" customFormat="false" ht="14.25" hidden="false" customHeight="false" outlineLevel="0" collapsed="false">
      <c r="C125" s="0" t="s">
        <v>34</v>
      </c>
      <c r="D125" s="0" t="s">
        <v>72</v>
      </c>
      <c r="E125" s="0" t="n">
        <v>0</v>
      </c>
      <c r="F125" s="0" t="n">
        <v>0</v>
      </c>
      <c r="G125" s="0" t="n">
        <v>0</v>
      </c>
      <c r="H125" s="0" t="n">
        <v>0</v>
      </c>
      <c r="I125" s="0" t="n">
        <v>0</v>
      </c>
      <c r="J125" s="0" t="n">
        <v>0</v>
      </c>
      <c r="K125" s="0" t="n">
        <v>0</v>
      </c>
    </row>
    <row r="126" customFormat="false" ht="14.25" hidden="false" customHeight="false" outlineLevel="0" collapsed="false">
      <c r="C126" s="0" t="s">
        <v>34</v>
      </c>
      <c r="D126" s="0" t="s">
        <v>73</v>
      </c>
      <c r="E126" s="0" t="n">
        <v>0</v>
      </c>
      <c r="F126" s="0" t="n">
        <v>0</v>
      </c>
      <c r="G126" s="0" t="n">
        <v>0</v>
      </c>
      <c r="H126" s="0" t="n">
        <v>0</v>
      </c>
      <c r="I126" s="0" t="n">
        <v>0</v>
      </c>
      <c r="J126" s="0" t="n">
        <v>0</v>
      </c>
      <c r="K126" s="0" t="n">
        <v>0</v>
      </c>
    </row>
    <row r="127" customFormat="false" ht="14.25" hidden="false" customHeight="false" outlineLevel="0" collapsed="false">
      <c r="C127" s="0" t="s">
        <v>34</v>
      </c>
      <c r="D127" s="0" t="s">
        <v>74</v>
      </c>
      <c r="E127" s="0" t="n">
        <v>0</v>
      </c>
      <c r="F127" s="0" t="n">
        <v>0</v>
      </c>
      <c r="G127" s="0" t="n">
        <v>0</v>
      </c>
      <c r="H127" s="0" t="n">
        <v>0</v>
      </c>
      <c r="I127" s="0" t="n">
        <v>0</v>
      </c>
      <c r="J127" s="0" t="n">
        <v>0</v>
      </c>
      <c r="K127" s="0" t="n">
        <v>0</v>
      </c>
    </row>
    <row r="128" customFormat="false" ht="14.25" hidden="false" customHeight="false" outlineLevel="0" collapsed="false">
      <c r="C128" s="0" t="s">
        <v>34</v>
      </c>
      <c r="D128" s="0" t="s">
        <v>3</v>
      </c>
      <c r="E128" s="0" t="n">
        <v>1</v>
      </c>
      <c r="F128" s="0" t="n">
        <v>2</v>
      </c>
      <c r="G128" s="0" t="n">
        <v>1</v>
      </c>
      <c r="H128" s="0" t="n">
        <v>0</v>
      </c>
      <c r="I128" s="0" t="n">
        <v>0</v>
      </c>
      <c r="J128" s="0" t="n">
        <v>0</v>
      </c>
      <c r="K128" s="0" t="n">
        <v>0</v>
      </c>
    </row>
    <row r="129" customFormat="false" ht="14.25" hidden="false" customHeight="false" outlineLevel="0" collapsed="false">
      <c r="C129" s="0" t="s">
        <v>34</v>
      </c>
      <c r="D129" s="0" t="s">
        <v>75</v>
      </c>
      <c r="E129" s="0" t="n">
        <v>1</v>
      </c>
      <c r="F129" s="0" t="n">
        <v>2</v>
      </c>
      <c r="G129" s="0" t="n">
        <v>1</v>
      </c>
      <c r="H129" s="0" t="n">
        <v>0</v>
      </c>
      <c r="I129" s="0" t="n">
        <v>0</v>
      </c>
      <c r="J129" s="0" t="n">
        <v>0</v>
      </c>
      <c r="K129" s="0" t="n">
        <v>0</v>
      </c>
    </row>
    <row r="130" customFormat="false" ht="14.25" hidden="false" customHeight="false" outlineLevel="0" collapsed="false">
      <c r="C130" s="0" t="s">
        <v>35</v>
      </c>
      <c r="D130" s="0" t="s">
        <v>72</v>
      </c>
      <c r="E130" s="0" t="n">
        <v>11</v>
      </c>
      <c r="F130" s="0" t="n">
        <v>0</v>
      </c>
      <c r="G130" s="0" t="n">
        <v>1</v>
      </c>
      <c r="H130" s="0" t="n">
        <v>0</v>
      </c>
      <c r="I130" s="0" t="n">
        <v>0</v>
      </c>
      <c r="J130" s="0" t="n">
        <v>0</v>
      </c>
      <c r="K130" s="0" t="n">
        <v>0</v>
      </c>
    </row>
    <row r="131" customFormat="false" ht="14.25" hidden="false" customHeight="false" outlineLevel="0" collapsed="false">
      <c r="C131" s="0" t="s">
        <v>35</v>
      </c>
      <c r="D131" s="0" t="s">
        <v>73</v>
      </c>
      <c r="E131" s="0" t="n">
        <v>12</v>
      </c>
      <c r="F131" s="0" t="n">
        <v>3</v>
      </c>
      <c r="G131" s="0" t="n">
        <v>3</v>
      </c>
      <c r="H131" s="0" t="n">
        <v>0</v>
      </c>
      <c r="I131" s="0" t="n">
        <v>0</v>
      </c>
      <c r="J131" s="0" t="n">
        <v>0</v>
      </c>
      <c r="K131" s="0" t="n">
        <v>1</v>
      </c>
    </row>
    <row r="132" customFormat="false" ht="14.25" hidden="false" customHeight="false" outlineLevel="0" collapsed="false">
      <c r="C132" s="0" t="s">
        <v>35</v>
      </c>
      <c r="D132" s="0" t="s">
        <v>74</v>
      </c>
      <c r="E132" s="0" t="n">
        <v>28</v>
      </c>
      <c r="F132" s="0" t="n">
        <v>9</v>
      </c>
      <c r="G132" s="0" t="n">
        <v>12</v>
      </c>
      <c r="H132" s="0" t="n">
        <v>0</v>
      </c>
      <c r="I132" s="0" t="n">
        <v>0</v>
      </c>
      <c r="J132" s="0" t="n">
        <v>0</v>
      </c>
      <c r="K132" s="0" t="n">
        <v>1</v>
      </c>
    </row>
    <row r="133" customFormat="false" ht="14.25" hidden="false" customHeight="false" outlineLevel="0" collapsed="false">
      <c r="C133" s="0" t="s">
        <v>35</v>
      </c>
      <c r="D133" s="0" t="s">
        <v>3</v>
      </c>
      <c r="E133" s="0" t="n">
        <v>61</v>
      </c>
      <c r="F133" s="0" t="n">
        <v>32</v>
      </c>
      <c r="G133" s="0" t="n">
        <v>43</v>
      </c>
      <c r="H133" s="0" t="n">
        <v>0</v>
      </c>
      <c r="I133" s="0" t="n">
        <v>2</v>
      </c>
      <c r="J133" s="0" t="n">
        <v>0</v>
      </c>
      <c r="K133" s="0" t="n">
        <v>0</v>
      </c>
    </row>
    <row r="134" customFormat="false" ht="14.25" hidden="false" customHeight="false" outlineLevel="0" collapsed="false">
      <c r="C134" s="0" t="s">
        <v>35</v>
      </c>
      <c r="D134" s="0" t="s">
        <v>75</v>
      </c>
      <c r="E134" s="0" t="n">
        <v>89</v>
      </c>
      <c r="F134" s="0" t="n">
        <v>41</v>
      </c>
      <c r="G134" s="0" t="n">
        <v>55</v>
      </c>
      <c r="H134" s="0" t="n">
        <v>0</v>
      </c>
      <c r="I134" s="0" t="n">
        <v>2</v>
      </c>
      <c r="J134" s="0" t="n">
        <v>0</v>
      </c>
      <c r="K134" s="0" t="n">
        <v>1</v>
      </c>
    </row>
  </sheetData>
  <mergeCells count="30">
    <mergeCell ref="B2:J2"/>
    <mergeCell ref="B3:J3"/>
    <mergeCell ref="H5:J5"/>
    <mergeCell ref="B7:J7"/>
    <mergeCell ref="B16:J16"/>
    <mergeCell ref="B22:J22"/>
    <mergeCell ref="B30:G30"/>
    <mergeCell ref="B40:J40"/>
    <mergeCell ref="B41:J41"/>
    <mergeCell ref="B42:J42"/>
    <mergeCell ref="B43:J43"/>
    <mergeCell ref="B44:J44"/>
    <mergeCell ref="B45:J45"/>
    <mergeCell ref="B48:J48"/>
    <mergeCell ref="B49:J49"/>
    <mergeCell ref="B50:J50"/>
    <mergeCell ref="B51:J51"/>
    <mergeCell ref="B52:J52"/>
    <mergeCell ref="B53:J53"/>
    <mergeCell ref="B56:J56"/>
    <mergeCell ref="B57:J57"/>
    <mergeCell ref="B59:J59"/>
    <mergeCell ref="B60:J60"/>
    <mergeCell ref="B61:J61"/>
    <mergeCell ref="B62:J62"/>
    <mergeCell ref="B63:J63"/>
    <mergeCell ref="B64:J64"/>
    <mergeCell ref="B65:J65"/>
    <mergeCell ref="B66:J66"/>
    <mergeCell ref="B69:J69"/>
  </mergeCells>
  <dataValidations count="2">
    <dataValidation allowBlank="false" errorStyle="stop" operator="between" showDropDown="false" showErrorMessage="false" showInputMessage="false" sqref="C5" type="list">
      <formula1>"WTD,Last Week,MTD,Last Month,YTD"</formula1>
      <formula2>0</formula2>
    </dataValidation>
    <dataValidation allowBlank="false" errorStyle="stop" operator="between" showDropDown="false" showErrorMessage="false" showInputMessage="false" sqref="F5" type="list">
      <formula1>"All,On-Premise,Off-Premise"</formula1>
      <formula2>0</formula2>
    </dataValidation>
  </dataValidation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L1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4.25" zeroHeight="false" outlineLevelRow="0" outlineLevelCol="0"/>
  <cols>
    <col collapsed="false" customWidth="true" hidden="false" outlineLevel="0" max="1" min="1" style="0" width="3"/>
    <col collapsed="false" customWidth="true" hidden="false" outlineLevel="0" max="2" min="2" style="0" width="4"/>
    <col collapsed="false" customWidth="true" hidden="false" outlineLevel="0" max="3" min="3" style="0" width="11"/>
    <col collapsed="false" customWidth="true" hidden="false" outlineLevel="0" max="4" min="4" style="0" width="30"/>
    <col collapsed="false" customWidth="true" hidden="false" outlineLevel="0" max="6" min="5" style="0" width="16"/>
    <col collapsed="false" customWidth="true" hidden="false" outlineLevel="0" max="7" min="7" style="0" width="8"/>
    <col collapsed="false" customWidth="true" hidden="false" outlineLevel="0" max="8" min="8" style="0" width="9"/>
    <col collapsed="false" customWidth="true" hidden="false" outlineLevel="0" max="9" min="9" style="0" width="7"/>
    <col collapsed="false" customWidth="true" hidden="false" outlineLevel="0" max="10" min="10" style="0" width="9"/>
    <col collapsed="false" customWidth="true" hidden="false" outlineLevel="0" max="11" min="11" style="0" width="7"/>
    <col collapsed="false" customWidth="true" hidden="false" outlineLevel="0" max="12" min="12" style="0" width="55"/>
    <col collapsed="false" customWidth="true" hidden="false" outlineLevel="0" max="14" min="13" style="0" width="4"/>
  </cols>
  <sheetData>
    <row r="2" customFormat="false" ht="17.25" hidden="false" customHeight="true" outlineLevel="0" collapsed="false">
      <c r="B2" s="1" t="s">
        <v>1279</v>
      </c>
      <c r="C2" s="1"/>
      <c r="D2" s="1"/>
      <c r="E2" s="1"/>
      <c r="F2" s="1"/>
      <c r="G2" s="1"/>
      <c r="H2" s="1"/>
      <c r="I2" s="1"/>
      <c r="J2" s="1"/>
      <c r="K2" s="1"/>
      <c r="L2" s="1"/>
    </row>
    <row r="3" customFormat="false" ht="14.25" hidden="false" customHeight="false" outlineLevel="0" collapsed="false">
      <c r="B3" s="2" t="s">
        <v>1280</v>
      </c>
      <c r="C3" s="2"/>
      <c r="D3" s="2"/>
      <c r="E3" s="2"/>
      <c r="F3" s="2"/>
      <c r="G3" s="2"/>
      <c r="H3" s="2"/>
      <c r="I3" s="2"/>
      <c r="J3" s="2"/>
      <c r="K3" s="2"/>
      <c r="L3" s="2"/>
    </row>
    <row r="5" customFormat="false" ht="14.25" hidden="false" customHeight="false" outlineLevel="0" collapsed="false">
      <c r="B5" s="5" t="s">
        <v>1271</v>
      </c>
      <c r="C5" s="5"/>
      <c r="D5" s="5"/>
      <c r="E5" s="5"/>
      <c r="F5" s="5"/>
      <c r="G5" s="5"/>
      <c r="H5" s="5"/>
      <c r="I5" s="5"/>
      <c r="J5" s="5"/>
      <c r="K5" s="5"/>
      <c r="L5" s="5"/>
    </row>
    <row r="6" customFormat="false" ht="14.25" hidden="false" customHeight="false" outlineLevel="0" collapsed="false">
      <c r="B6" s="10" t="s">
        <v>68</v>
      </c>
      <c r="C6" s="10" t="s">
        <v>26</v>
      </c>
      <c r="D6" s="10" t="s">
        <v>27</v>
      </c>
      <c r="E6" s="10" t="s">
        <v>28</v>
      </c>
      <c r="F6" s="10" t="s">
        <v>69</v>
      </c>
      <c r="G6" s="10" t="s">
        <v>18</v>
      </c>
      <c r="H6" s="10" t="s">
        <v>70</v>
      </c>
      <c r="I6" s="10" t="s">
        <v>71</v>
      </c>
      <c r="J6" s="10" t="s">
        <v>10</v>
      </c>
      <c r="K6" s="10" t="s">
        <v>11</v>
      </c>
      <c r="L6" s="10" t="s">
        <v>14</v>
      </c>
    </row>
    <row r="7" customFormat="false" ht="14.25" hidden="false" customHeight="false" outlineLevel="0" collapsed="false">
      <c r="B7" s="11" t="s">
        <v>72</v>
      </c>
      <c r="C7" s="12" t="n">
        <v>0</v>
      </c>
      <c r="D7" s="12" t="n">
        <v>0</v>
      </c>
      <c r="E7" s="12" t="n">
        <v>0</v>
      </c>
      <c r="F7" s="12" t="n">
        <v>0</v>
      </c>
      <c r="G7" s="12" t="n">
        <v>0</v>
      </c>
      <c r="H7" s="12" t="n">
        <v>0</v>
      </c>
      <c r="I7" s="12" t="n">
        <v>0</v>
      </c>
      <c r="J7" s="18" t="n">
        <v>0</v>
      </c>
      <c r="K7" s="18" t="n">
        <v>0</v>
      </c>
      <c r="L7" s="18" t="n">
        <v>0</v>
      </c>
    </row>
    <row r="8" customFormat="false" ht="14.25" hidden="false" customHeight="false" outlineLevel="0" collapsed="false">
      <c r="B8" s="11" t="s">
        <v>73</v>
      </c>
      <c r="C8" s="12" t="n">
        <v>0</v>
      </c>
      <c r="D8" s="12" t="n">
        <v>0</v>
      </c>
      <c r="E8" s="12" t="n">
        <v>0</v>
      </c>
      <c r="F8" s="12" t="n">
        <v>0</v>
      </c>
      <c r="G8" s="12" t="n">
        <v>0</v>
      </c>
      <c r="H8" s="12" t="n">
        <v>0</v>
      </c>
      <c r="I8" s="12" t="n">
        <v>0</v>
      </c>
      <c r="J8" s="18" t="n">
        <v>0</v>
      </c>
      <c r="K8" s="18" t="n">
        <v>0</v>
      </c>
      <c r="L8" s="18" t="n">
        <v>0</v>
      </c>
    </row>
    <row r="9" customFormat="false" ht="14.25" hidden="false" customHeight="false" outlineLevel="0" collapsed="false">
      <c r="B9" s="11" t="s">
        <v>74</v>
      </c>
      <c r="C9" s="12" t="n">
        <v>0</v>
      </c>
      <c r="D9" s="12" t="n">
        <v>0</v>
      </c>
      <c r="E9" s="12" t="n">
        <v>0</v>
      </c>
      <c r="F9" s="12" t="n">
        <v>0</v>
      </c>
      <c r="G9" s="12" t="n">
        <v>0</v>
      </c>
      <c r="H9" s="12" t="n">
        <v>0</v>
      </c>
      <c r="I9" s="12" t="n">
        <v>0</v>
      </c>
      <c r="J9" s="18" t="n">
        <v>0</v>
      </c>
      <c r="K9" s="18" t="n">
        <v>0</v>
      </c>
      <c r="L9" s="18" t="n">
        <v>0</v>
      </c>
    </row>
    <row r="10" customFormat="false" ht="14.25" hidden="false" customHeight="false" outlineLevel="0" collapsed="false">
      <c r="B10" s="11" t="s">
        <v>3</v>
      </c>
      <c r="C10" s="12" t="n">
        <v>0</v>
      </c>
      <c r="D10" s="12" t="n">
        <v>1</v>
      </c>
      <c r="E10" s="12" t="n">
        <v>0</v>
      </c>
      <c r="F10" s="12" t="n">
        <v>0</v>
      </c>
      <c r="G10" s="12" t="n">
        <v>0</v>
      </c>
      <c r="H10" s="12" t="n">
        <v>1</v>
      </c>
      <c r="I10" s="12" t="n">
        <v>0</v>
      </c>
      <c r="J10" s="18" t="n">
        <v>0</v>
      </c>
      <c r="K10" s="18" t="n">
        <v>0</v>
      </c>
      <c r="L10" s="18" t="n">
        <v>0</v>
      </c>
    </row>
    <row r="11" customFormat="false" ht="14.25" hidden="false" customHeight="false" outlineLevel="0" collapsed="false">
      <c r="B11" s="11" t="s">
        <v>75</v>
      </c>
      <c r="C11" s="12" t="n">
        <v>0</v>
      </c>
      <c r="D11" s="12" t="n">
        <v>1</v>
      </c>
      <c r="E11" s="12" t="n">
        <v>0</v>
      </c>
      <c r="F11" s="12" t="n">
        <v>0</v>
      </c>
      <c r="G11" s="12" t="n">
        <v>0</v>
      </c>
      <c r="H11" s="12" t="n">
        <v>1</v>
      </c>
      <c r="I11" s="12" t="n">
        <v>0</v>
      </c>
      <c r="J11" s="18" t="n">
        <v>0</v>
      </c>
      <c r="K11" s="18" t="n">
        <v>0</v>
      </c>
      <c r="L11" s="18" t="n">
        <v>0</v>
      </c>
    </row>
    <row r="14" customFormat="false" ht="14.25" hidden="false" customHeight="false" outlineLevel="0" collapsed="false">
      <c r="B14" s="5" t="s">
        <v>1281</v>
      </c>
      <c r="C14" s="5"/>
      <c r="D14" s="5"/>
      <c r="E14" s="5"/>
      <c r="F14" s="5"/>
      <c r="G14" s="5"/>
      <c r="H14" s="5"/>
      <c r="I14" s="5"/>
      <c r="J14" s="5"/>
      <c r="K14" s="5"/>
      <c r="L14" s="5"/>
    </row>
    <row r="15" customFormat="false" ht="14.25" hidden="false" customHeight="false" outlineLevel="0" collapsed="false">
      <c r="B15" s="10" t="s">
        <v>694</v>
      </c>
      <c r="C15" s="10" t="s">
        <v>83</v>
      </c>
      <c r="D15" s="10" t="s">
        <v>84</v>
      </c>
      <c r="E15" s="10" t="s">
        <v>85</v>
      </c>
      <c r="F15" s="10" t="s">
        <v>86</v>
      </c>
      <c r="G15" s="10" t="s">
        <v>18</v>
      </c>
      <c r="H15" s="10" t="s">
        <v>1273</v>
      </c>
      <c r="I15" s="10" t="s">
        <v>10</v>
      </c>
      <c r="J15" s="10" t="s">
        <v>11</v>
      </c>
      <c r="K15" s="10" t="s">
        <v>14</v>
      </c>
      <c r="L15" s="10" t="s">
        <v>1274</v>
      </c>
    </row>
  </sheetData>
  <mergeCells count="4">
    <mergeCell ref="B2:L2"/>
    <mergeCell ref="B3:L3"/>
    <mergeCell ref="B5:L5"/>
    <mergeCell ref="B14:L14"/>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L1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4.25" zeroHeight="false" outlineLevelRow="0" outlineLevelCol="0"/>
  <cols>
    <col collapsed="false" customWidth="true" hidden="false" outlineLevel="0" max="1" min="1" style="0" width="3"/>
    <col collapsed="false" customWidth="true" hidden="false" outlineLevel="0" max="2" min="2" style="0" width="4"/>
    <col collapsed="false" customWidth="true" hidden="false" outlineLevel="0" max="3" min="3" style="0" width="11"/>
    <col collapsed="false" customWidth="true" hidden="false" outlineLevel="0" max="4" min="4" style="0" width="30"/>
    <col collapsed="false" customWidth="true" hidden="false" outlineLevel="0" max="6" min="5" style="0" width="16"/>
    <col collapsed="false" customWidth="true" hidden="false" outlineLevel="0" max="7" min="7" style="0" width="8"/>
    <col collapsed="false" customWidth="true" hidden="false" outlineLevel="0" max="8" min="8" style="0" width="9"/>
    <col collapsed="false" customWidth="true" hidden="false" outlineLevel="0" max="9" min="9" style="0" width="7"/>
    <col collapsed="false" customWidth="true" hidden="false" outlineLevel="0" max="10" min="10" style="0" width="9"/>
    <col collapsed="false" customWidth="true" hidden="false" outlineLevel="0" max="11" min="11" style="0" width="7"/>
    <col collapsed="false" customWidth="true" hidden="false" outlineLevel="0" max="12" min="12" style="0" width="55"/>
    <col collapsed="false" customWidth="true" hidden="false" outlineLevel="0" max="14" min="13" style="0" width="4"/>
  </cols>
  <sheetData>
    <row r="2" customFormat="false" ht="17.25" hidden="false" customHeight="true" outlineLevel="0" collapsed="false">
      <c r="B2" s="1" t="s">
        <v>1282</v>
      </c>
      <c r="C2" s="1"/>
      <c r="D2" s="1"/>
      <c r="E2" s="1"/>
      <c r="F2" s="1"/>
      <c r="G2" s="1"/>
      <c r="H2" s="1"/>
      <c r="I2" s="1"/>
      <c r="J2" s="1"/>
      <c r="K2" s="1"/>
      <c r="L2" s="1"/>
    </row>
    <row r="3" customFormat="false" ht="14.25" hidden="false" customHeight="false" outlineLevel="0" collapsed="false">
      <c r="B3" s="2" t="s">
        <v>1283</v>
      </c>
      <c r="C3" s="2"/>
      <c r="D3" s="2"/>
      <c r="E3" s="2"/>
      <c r="F3" s="2"/>
      <c r="G3" s="2"/>
      <c r="H3" s="2"/>
      <c r="I3" s="2"/>
      <c r="J3" s="2"/>
      <c r="K3" s="2"/>
      <c r="L3" s="2"/>
    </row>
    <row r="5" customFormat="false" ht="14.25" hidden="false" customHeight="false" outlineLevel="0" collapsed="false">
      <c r="B5" s="5" t="s">
        <v>1271</v>
      </c>
      <c r="C5" s="5"/>
      <c r="D5" s="5"/>
      <c r="E5" s="5"/>
      <c r="F5" s="5"/>
      <c r="G5" s="5"/>
      <c r="H5" s="5"/>
      <c r="I5" s="5"/>
      <c r="J5" s="5"/>
      <c r="K5" s="5"/>
      <c r="L5" s="5"/>
    </row>
    <row r="6" customFormat="false" ht="14.25" hidden="false" customHeight="false" outlineLevel="0" collapsed="false">
      <c r="B6" s="10" t="s">
        <v>68</v>
      </c>
      <c r="C6" s="10" t="s">
        <v>26</v>
      </c>
      <c r="D6" s="10" t="s">
        <v>27</v>
      </c>
      <c r="E6" s="10" t="s">
        <v>28</v>
      </c>
      <c r="F6" s="10" t="s">
        <v>69</v>
      </c>
      <c r="G6" s="10" t="s">
        <v>18</v>
      </c>
      <c r="H6" s="10" t="s">
        <v>70</v>
      </c>
      <c r="I6" s="10" t="s">
        <v>71</v>
      </c>
      <c r="J6" s="10" t="s">
        <v>10</v>
      </c>
      <c r="K6" s="10" t="s">
        <v>11</v>
      </c>
      <c r="L6" s="10" t="s">
        <v>14</v>
      </c>
    </row>
    <row r="7" customFormat="false" ht="14.25" hidden="false" customHeight="false" outlineLevel="0" collapsed="false">
      <c r="B7" s="11" t="s">
        <v>72</v>
      </c>
      <c r="C7" s="12" t="n">
        <v>0</v>
      </c>
      <c r="D7" s="12" t="n">
        <v>0</v>
      </c>
      <c r="E7" s="12" t="n">
        <v>0</v>
      </c>
      <c r="F7" s="12" t="n">
        <v>0</v>
      </c>
      <c r="G7" s="12" t="n">
        <v>0</v>
      </c>
      <c r="H7" s="12" t="n">
        <v>0</v>
      </c>
      <c r="I7" s="12" t="n">
        <v>0</v>
      </c>
      <c r="J7" s="18" t="n">
        <v>0</v>
      </c>
      <c r="K7" s="18" t="n">
        <v>0</v>
      </c>
      <c r="L7" s="18" t="n">
        <v>0</v>
      </c>
    </row>
    <row r="8" customFormat="false" ht="14.25" hidden="false" customHeight="false" outlineLevel="0" collapsed="false">
      <c r="B8" s="11" t="s">
        <v>73</v>
      </c>
      <c r="C8" s="12" t="n">
        <v>0</v>
      </c>
      <c r="D8" s="12" t="n">
        <v>0</v>
      </c>
      <c r="E8" s="12" t="n">
        <v>0</v>
      </c>
      <c r="F8" s="12" t="n">
        <v>0</v>
      </c>
      <c r="G8" s="12" t="n">
        <v>0</v>
      </c>
      <c r="H8" s="12" t="n">
        <v>0</v>
      </c>
      <c r="I8" s="12" t="n">
        <v>0</v>
      </c>
      <c r="J8" s="18" t="n">
        <v>0</v>
      </c>
      <c r="K8" s="18" t="n">
        <v>0</v>
      </c>
      <c r="L8" s="18" t="n">
        <v>0</v>
      </c>
    </row>
    <row r="9" customFormat="false" ht="14.25" hidden="false" customHeight="false" outlineLevel="0" collapsed="false">
      <c r="B9" s="11" t="s">
        <v>74</v>
      </c>
      <c r="C9" s="12" t="n">
        <v>0</v>
      </c>
      <c r="D9" s="12" t="n">
        <v>0</v>
      </c>
      <c r="E9" s="12" t="n">
        <v>0</v>
      </c>
      <c r="F9" s="12" t="n">
        <v>0</v>
      </c>
      <c r="G9" s="12" t="n">
        <v>0</v>
      </c>
      <c r="H9" s="12" t="n">
        <v>0</v>
      </c>
      <c r="I9" s="12" t="n">
        <v>0</v>
      </c>
      <c r="J9" s="18" t="n">
        <v>0</v>
      </c>
      <c r="K9" s="18" t="n">
        <v>0</v>
      </c>
      <c r="L9" s="18" t="n">
        <v>0</v>
      </c>
    </row>
    <row r="10" customFormat="false" ht="14.25" hidden="false" customHeight="false" outlineLevel="0" collapsed="false">
      <c r="B10" s="11" t="s">
        <v>3</v>
      </c>
      <c r="C10" s="12" t="n">
        <v>1</v>
      </c>
      <c r="D10" s="12" t="n">
        <v>2</v>
      </c>
      <c r="E10" s="12" t="n">
        <v>1</v>
      </c>
      <c r="F10" s="12" t="n">
        <v>0</v>
      </c>
      <c r="G10" s="12" t="n">
        <v>0</v>
      </c>
      <c r="H10" s="12" t="n">
        <v>1</v>
      </c>
      <c r="I10" s="12" t="n">
        <v>1</v>
      </c>
      <c r="J10" s="18" t="n">
        <v>0</v>
      </c>
      <c r="K10" s="18" t="n">
        <v>0</v>
      </c>
      <c r="L10" s="18" t="n">
        <v>0</v>
      </c>
    </row>
    <row r="11" customFormat="false" ht="14.25" hidden="false" customHeight="false" outlineLevel="0" collapsed="false">
      <c r="B11" s="11" t="s">
        <v>75</v>
      </c>
      <c r="C11" s="12" t="n">
        <v>1</v>
      </c>
      <c r="D11" s="12" t="n">
        <v>2</v>
      </c>
      <c r="E11" s="12" t="n">
        <v>1</v>
      </c>
      <c r="F11" s="12" t="n">
        <v>0</v>
      </c>
      <c r="G11" s="12" t="n">
        <v>0</v>
      </c>
      <c r="H11" s="12" t="n">
        <v>1</v>
      </c>
      <c r="I11" s="12" t="n">
        <v>1</v>
      </c>
      <c r="J11" s="18" t="n">
        <v>0</v>
      </c>
      <c r="K11" s="18" t="n">
        <v>0</v>
      </c>
      <c r="L11" s="18" t="n">
        <v>0</v>
      </c>
    </row>
    <row r="14" customFormat="false" ht="14.25" hidden="false" customHeight="false" outlineLevel="0" collapsed="false">
      <c r="B14" s="5" t="s">
        <v>1281</v>
      </c>
      <c r="C14" s="5"/>
      <c r="D14" s="5"/>
      <c r="E14" s="5"/>
      <c r="F14" s="5"/>
      <c r="G14" s="5"/>
      <c r="H14" s="5"/>
      <c r="I14" s="5"/>
      <c r="J14" s="5"/>
      <c r="K14" s="5"/>
      <c r="L14" s="5"/>
    </row>
    <row r="15" customFormat="false" ht="14.25" hidden="false" customHeight="false" outlineLevel="0" collapsed="false">
      <c r="B15" s="10" t="s">
        <v>694</v>
      </c>
      <c r="C15" s="10" t="s">
        <v>83</v>
      </c>
      <c r="D15" s="10" t="s">
        <v>84</v>
      </c>
      <c r="E15" s="10" t="s">
        <v>85</v>
      </c>
      <c r="F15" s="10" t="s">
        <v>86</v>
      </c>
      <c r="G15" s="10" t="s">
        <v>18</v>
      </c>
      <c r="H15" s="10" t="s">
        <v>1273</v>
      </c>
      <c r="I15" s="10" t="s">
        <v>10</v>
      </c>
      <c r="J15" s="10" t="s">
        <v>11</v>
      </c>
      <c r="K15" s="10" t="s">
        <v>14</v>
      </c>
      <c r="L15" s="10" t="s">
        <v>1274</v>
      </c>
    </row>
  </sheetData>
  <mergeCells count="4">
    <mergeCell ref="B2:L2"/>
    <mergeCell ref="B3:L3"/>
    <mergeCell ref="B5:L5"/>
    <mergeCell ref="B14:L14"/>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L101"/>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4.25" zeroHeight="false" outlineLevelRow="0" outlineLevelCol="0"/>
  <cols>
    <col collapsed="false" customWidth="true" hidden="false" outlineLevel="0" max="1" min="1" style="0" width="3"/>
    <col collapsed="false" customWidth="true" hidden="false" outlineLevel="0" max="2" min="2" style="0" width="4"/>
    <col collapsed="false" customWidth="true" hidden="false" outlineLevel="0" max="3" min="3" style="0" width="11"/>
    <col collapsed="false" customWidth="true" hidden="false" outlineLevel="0" max="4" min="4" style="0" width="30"/>
    <col collapsed="false" customWidth="true" hidden="false" outlineLevel="0" max="6" min="5" style="0" width="16"/>
    <col collapsed="false" customWidth="true" hidden="false" outlineLevel="0" max="7" min="7" style="0" width="8"/>
    <col collapsed="false" customWidth="true" hidden="false" outlineLevel="0" max="8" min="8" style="0" width="9"/>
    <col collapsed="false" customWidth="true" hidden="false" outlineLevel="0" max="9" min="9" style="0" width="7"/>
    <col collapsed="false" customWidth="true" hidden="false" outlineLevel="0" max="10" min="10" style="0" width="9"/>
    <col collapsed="false" customWidth="true" hidden="false" outlineLevel="0" max="11" min="11" style="0" width="7"/>
    <col collapsed="false" customWidth="true" hidden="false" outlineLevel="0" max="12" min="12" style="0" width="55"/>
    <col collapsed="false" customWidth="true" hidden="false" outlineLevel="0" max="14" min="13" style="0" width="4"/>
  </cols>
  <sheetData>
    <row r="2" customFormat="false" ht="17.25" hidden="false" customHeight="true" outlineLevel="0" collapsed="false">
      <c r="B2" s="1" t="s">
        <v>1284</v>
      </c>
      <c r="C2" s="1"/>
      <c r="D2" s="1"/>
      <c r="E2" s="1"/>
      <c r="F2" s="1"/>
      <c r="G2" s="1"/>
      <c r="H2" s="1"/>
      <c r="I2" s="1"/>
      <c r="J2" s="1"/>
      <c r="K2" s="1"/>
      <c r="L2" s="1"/>
    </row>
    <row r="3" customFormat="false" ht="14.25" hidden="false" customHeight="false" outlineLevel="0" collapsed="false">
      <c r="B3" s="2" t="s">
        <v>1285</v>
      </c>
      <c r="C3" s="2"/>
      <c r="D3" s="2"/>
      <c r="E3" s="2"/>
      <c r="F3" s="2"/>
      <c r="G3" s="2"/>
      <c r="H3" s="2"/>
      <c r="I3" s="2"/>
      <c r="J3" s="2"/>
      <c r="K3" s="2"/>
      <c r="L3" s="2"/>
    </row>
    <row r="5" customFormat="false" ht="14.25" hidden="false" customHeight="false" outlineLevel="0" collapsed="false">
      <c r="B5" s="5" t="s">
        <v>1271</v>
      </c>
      <c r="C5" s="5"/>
      <c r="D5" s="5"/>
      <c r="E5" s="5"/>
      <c r="F5" s="5"/>
      <c r="G5" s="5"/>
      <c r="H5" s="5"/>
      <c r="I5" s="5"/>
      <c r="J5" s="5"/>
      <c r="K5" s="5"/>
      <c r="L5" s="5"/>
    </row>
    <row r="6" customFormat="false" ht="14.25" hidden="false" customHeight="false" outlineLevel="0" collapsed="false">
      <c r="B6" s="10" t="s">
        <v>68</v>
      </c>
      <c r="C6" s="10" t="s">
        <v>26</v>
      </c>
      <c r="D6" s="10" t="s">
        <v>27</v>
      </c>
      <c r="E6" s="10" t="s">
        <v>28</v>
      </c>
      <c r="F6" s="10" t="s">
        <v>69</v>
      </c>
      <c r="G6" s="10" t="s">
        <v>18</v>
      </c>
      <c r="H6" s="10" t="s">
        <v>70</v>
      </c>
      <c r="I6" s="10" t="s">
        <v>71</v>
      </c>
      <c r="J6" s="10" t="s">
        <v>10</v>
      </c>
      <c r="K6" s="10" t="s">
        <v>11</v>
      </c>
      <c r="L6" s="10" t="s">
        <v>14</v>
      </c>
    </row>
    <row r="7" customFormat="false" ht="14.25" hidden="false" customHeight="false" outlineLevel="0" collapsed="false">
      <c r="B7" s="11" t="s">
        <v>72</v>
      </c>
      <c r="C7" s="12" t="n">
        <v>11</v>
      </c>
      <c r="D7" s="12" t="n">
        <v>0</v>
      </c>
      <c r="E7" s="12" t="n">
        <v>1</v>
      </c>
      <c r="F7" s="12" t="n">
        <v>10</v>
      </c>
      <c r="G7" s="12" t="n">
        <v>0</v>
      </c>
      <c r="H7" s="12" t="n">
        <v>0</v>
      </c>
      <c r="I7" s="12" t="n">
        <v>0</v>
      </c>
      <c r="J7" s="18" t="n">
        <v>0</v>
      </c>
      <c r="K7" s="18" t="n">
        <v>0</v>
      </c>
      <c r="L7" s="18" t="n">
        <v>0</v>
      </c>
    </row>
    <row r="8" customFormat="false" ht="14.25" hidden="false" customHeight="false" outlineLevel="0" collapsed="false">
      <c r="B8" s="11" t="s">
        <v>73</v>
      </c>
      <c r="C8" s="12" t="n">
        <v>12</v>
      </c>
      <c r="D8" s="12" t="n">
        <v>3</v>
      </c>
      <c r="E8" s="12" t="n">
        <v>3</v>
      </c>
      <c r="F8" s="12" t="n">
        <v>9</v>
      </c>
      <c r="G8" s="12" t="n">
        <v>0</v>
      </c>
      <c r="H8" s="12" t="n">
        <v>1</v>
      </c>
      <c r="I8" s="12" t="n">
        <v>2</v>
      </c>
      <c r="J8" s="18" t="n">
        <v>0</v>
      </c>
      <c r="K8" s="18" t="n">
        <v>0</v>
      </c>
      <c r="L8" s="12" t="n">
        <v>1</v>
      </c>
    </row>
    <row r="9" customFormat="false" ht="14.25" hidden="false" customHeight="false" outlineLevel="0" collapsed="false">
      <c r="B9" s="11" t="s">
        <v>74</v>
      </c>
      <c r="C9" s="12" t="n">
        <v>28</v>
      </c>
      <c r="D9" s="12" t="n">
        <v>9</v>
      </c>
      <c r="E9" s="12" t="n">
        <v>12</v>
      </c>
      <c r="F9" s="12" t="n">
        <v>16</v>
      </c>
      <c r="G9" s="12" t="n">
        <v>0</v>
      </c>
      <c r="H9" s="12" t="n">
        <v>5</v>
      </c>
      <c r="I9" s="12" t="n">
        <v>2</v>
      </c>
      <c r="J9" s="18" t="n">
        <v>0</v>
      </c>
      <c r="K9" s="18" t="n">
        <v>0</v>
      </c>
      <c r="L9" s="12" t="n">
        <v>1</v>
      </c>
    </row>
    <row r="10" customFormat="false" ht="14.25" hidden="false" customHeight="false" outlineLevel="0" collapsed="false">
      <c r="B10" s="11" t="s">
        <v>3</v>
      </c>
      <c r="C10" s="12" t="n">
        <v>61</v>
      </c>
      <c r="D10" s="12" t="n">
        <v>32</v>
      </c>
      <c r="E10" s="12" t="n">
        <v>43</v>
      </c>
      <c r="F10" s="12" t="n">
        <v>18</v>
      </c>
      <c r="G10" s="12" t="n">
        <v>0</v>
      </c>
      <c r="H10" s="12" t="n">
        <v>21</v>
      </c>
      <c r="I10" s="12" t="n">
        <v>9</v>
      </c>
      <c r="J10" s="18" t="n">
        <v>2</v>
      </c>
      <c r="K10" s="18" t="n">
        <v>0</v>
      </c>
      <c r="L10" s="18" t="n">
        <v>0</v>
      </c>
    </row>
    <row r="11" customFormat="false" ht="14.25" hidden="false" customHeight="false" outlineLevel="0" collapsed="false">
      <c r="B11" s="11" t="s">
        <v>75</v>
      </c>
      <c r="C11" s="12" t="n">
        <v>89</v>
      </c>
      <c r="D11" s="12" t="n">
        <v>41</v>
      </c>
      <c r="E11" s="12" t="n">
        <v>55</v>
      </c>
      <c r="F11" s="12" t="n">
        <v>34</v>
      </c>
      <c r="G11" s="12" t="n">
        <v>0</v>
      </c>
      <c r="H11" s="12" t="n">
        <v>26</v>
      </c>
      <c r="I11" s="12" t="n">
        <v>11</v>
      </c>
      <c r="J11" s="18" t="n">
        <v>2</v>
      </c>
      <c r="K11" s="18" t="n">
        <v>0</v>
      </c>
      <c r="L11" s="12" t="n">
        <v>1</v>
      </c>
    </row>
    <row r="14" customFormat="false" ht="14.25" hidden="false" customHeight="false" outlineLevel="0" collapsed="false">
      <c r="B14" s="5" t="s">
        <v>1286</v>
      </c>
      <c r="C14" s="5"/>
      <c r="D14" s="5"/>
      <c r="E14" s="5"/>
      <c r="F14" s="5"/>
      <c r="G14" s="5"/>
      <c r="H14" s="5"/>
      <c r="I14" s="5"/>
      <c r="J14" s="5"/>
      <c r="K14" s="5"/>
      <c r="L14" s="5"/>
    </row>
    <row r="15" customFormat="false" ht="14.25" hidden="false" customHeight="false" outlineLevel="0" collapsed="false">
      <c r="B15" s="10" t="s">
        <v>694</v>
      </c>
      <c r="C15" s="10" t="s">
        <v>83</v>
      </c>
      <c r="D15" s="10" t="s">
        <v>84</v>
      </c>
      <c r="E15" s="10" t="s">
        <v>85</v>
      </c>
      <c r="F15" s="10" t="s">
        <v>86</v>
      </c>
      <c r="G15" s="10" t="s">
        <v>18</v>
      </c>
      <c r="H15" s="10" t="s">
        <v>1273</v>
      </c>
      <c r="I15" s="10" t="s">
        <v>10</v>
      </c>
      <c r="J15" s="10" t="s">
        <v>11</v>
      </c>
      <c r="K15" s="10" t="s">
        <v>14</v>
      </c>
      <c r="L15" s="10" t="s">
        <v>1274</v>
      </c>
    </row>
    <row r="16" customFormat="false" ht="31.5" hidden="false" customHeight="true" outlineLevel="0" collapsed="false">
      <c r="B16" s="29" t="n">
        <v>1</v>
      </c>
      <c r="C16" s="29" t="s">
        <v>118</v>
      </c>
      <c r="D16" s="30" t="s">
        <v>119</v>
      </c>
      <c r="E16" s="30" t="s">
        <v>120</v>
      </c>
      <c r="F16" s="29" t="s">
        <v>121</v>
      </c>
      <c r="G16" s="29" t="s">
        <v>96</v>
      </c>
      <c r="H16" s="29" t="s">
        <v>96</v>
      </c>
      <c r="I16" s="31" t="n">
        <v>0</v>
      </c>
      <c r="J16" s="31" t="n">
        <v>0</v>
      </c>
      <c r="K16" s="31" t="n">
        <v>0</v>
      </c>
      <c r="L16" s="33" t="s">
        <v>122</v>
      </c>
    </row>
    <row r="17" customFormat="false" ht="31.5" hidden="false" customHeight="true" outlineLevel="0" collapsed="false">
      <c r="B17" s="29" t="n">
        <v>2</v>
      </c>
      <c r="C17" s="29" t="s">
        <v>118</v>
      </c>
      <c r="D17" s="30" t="s">
        <v>123</v>
      </c>
      <c r="E17" s="30" t="s">
        <v>124</v>
      </c>
      <c r="F17" s="29" t="s">
        <v>125</v>
      </c>
      <c r="G17" s="29" t="s">
        <v>96</v>
      </c>
      <c r="H17" s="29" t="s">
        <v>96</v>
      </c>
      <c r="I17" s="31" t="n">
        <v>0</v>
      </c>
      <c r="J17" s="31" t="n">
        <v>0</v>
      </c>
      <c r="K17" s="31" t="n">
        <v>0</v>
      </c>
      <c r="L17" s="33" t="s">
        <v>126</v>
      </c>
    </row>
    <row r="18" customFormat="false" ht="31.5" hidden="false" customHeight="true" outlineLevel="0" collapsed="false">
      <c r="B18" s="29" t="n">
        <v>3</v>
      </c>
      <c r="C18" s="29" t="s">
        <v>118</v>
      </c>
      <c r="D18" s="30" t="s">
        <v>127</v>
      </c>
      <c r="E18" s="30" t="s">
        <v>128</v>
      </c>
      <c r="F18" s="29" t="s">
        <v>129</v>
      </c>
      <c r="G18" s="29" t="s">
        <v>96</v>
      </c>
      <c r="H18" s="29" t="s">
        <v>96</v>
      </c>
      <c r="I18" s="31" t="n">
        <v>0</v>
      </c>
      <c r="J18" s="31" t="n">
        <v>0</v>
      </c>
      <c r="K18" s="31" t="n">
        <v>0</v>
      </c>
      <c r="L18" s="33" t="s">
        <v>131</v>
      </c>
    </row>
    <row r="19" customFormat="false" ht="31.5" hidden="false" customHeight="true" outlineLevel="0" collapsed="false">
      <c r="B19" s="29" t="n">
        <v>4</v>
      </c>
      <c r="C19" s="29" t="s">
        <v>118</v>
      </c>
      <c r="D19" s="30" t="s">
        <v>132</v>
      </c>
      <c r="E19" s="30" t="s">
        <v>124</v>
      </c>
      <c r="F19" s="29" t="s">
        <v>133</v>
      </c>
      <c r="G19" s="29" t="s">
        <v>96</v>
      </c>
      <c r="H19" s="29" t="s">
        <v>96</v>
      </c>
      <c r="I19" s="31" t="n">
        <v>0</v>
      </c>
      <c r="J19" s="31" t="n">
        <v>0</v>
      </c>
      <c r="K19" s="31" t="n">
        <v>0</v>
      </c>
      <c r="L19" s="33" t="s">
        <v>134</v>
      </c>
    </row>
    <row r="20" customFormat="false" ht="31.5" hidden="false" customHeight="true" outlineLevel="0" collapsed="false">
      <c r="B20" s="29" t="n">
        <v>5</v>
      </c>
      <c r="C20" s="29" t="s">
        <v>118</v>
      </c>
      <c r="D20" s="30" t="s">
        <v>135</v>
      </c>
      <c r="E20" s="30" t="s">
        <v>124</v>
      </c>
      <c r="F20" s="29" t="s">
        <v>96</v>
      </c>
      <c r="G20" s="29" t="s">
        <v>96</v>
      </c>
      <c r="H20" s="29" t="s">
        <v>96</v>
      </c>
      <c r="I20" s="31" t="n">
        <v>0</v>
      </c>
      <c r="J20" s="31" t="n">
        <v>0</v>
      </c>
      <c r="K20" s="31" t="n">
        <v>0</v>
      </c>
      <c r="L20" s="33" t="s">
        <v>136</v>
      </c>
    </row>
    <row r="21" customFormat="false" ht="31.5" hidden="false" customHeight="true" outlineLevel="0" collapsed="false">
      <c r="B21" s="29" t="n">
        <v>6</v>
      </c>
      <c r="C21" s="29" t="s">
        <v>118</v>
      </c>
      <c r="D21" s="30" t="s">
        <v>137</v>
      </c>
      <c r="E21" s="30" t="s">
        <v>138</v>
      </c>
      <c r="F21" s="29" t="s">
        <v>96</v>
      </c>
      <c r="G21" s="29" t="s">
        <v>96</v>
      </c>
      <c r="H21" s="29" t="s">
        <v>96</v>
      </c>
      <c r="I21" s="31" t="n">
        <v>0</v>
      </c>
      <c r="J21" s="31" t="n">
        <v>0</v>
      </c>
      <c r="K21" s="31" t="n">
        <v>0</v>
      </c>
      <c r="L21" s="33" t="s">
        <v>139</v>
      </c>
    </row>
    <row r="22" customFormat="false" ht="31.5" hidden="false" customHeight="true" outlineLevel="0" collapsed="false">
      <c r="B22" s="29" t="n">
        <v>7</v>
      </c>
      <c r="C22" s="29" t="s">
        <v>118</v>
      </c>
      <c r="D22" s="30" t="s">
        <v>140</v>
      </c>
      <c r="E22" s="30" t="s">
        <v>124</v>
      </c>
      <c r="F22" s="29" t="s">
        <v>96</v>
      </c>
      <c r="G22" s="29" t="s">
        <v>96</v>
      </c>
      <c r="H22" s="29" t="s">
        <v>96</v>
      </c>
      <c r="I22" s="31" t="n">
        <v>0</v>
      </c>
      <c r="J22" s="31" t="n">
        <v>0</v>
      </c>
      <c r="K22" s="31" t="n">
        <v>0</v>
      </c>
      <c r="L22" s="33" t="s">
        <v>139</v>
      </c>
    </row>
    <row r="23" customFormat="false" ht="31.5" hidden="false" customHeight="true" outlineLevel="0" collapsed="false">
      <c r="B23" s="29" t="n">
        <v>8</v>
      </c>
      <c r="C23" s="29" t="s">
        <v>118</v>
      </c>
      <c r="D23" s="30" t="s">
        <v>141</v>
      </c>
      <c r="E23" s="30" t="s">
        <v>142</v>
      </c>
      <c r="F23" s="29" t="s">
        <v>143</v>
      </c>
      <c r="G23" s="29" t="s">
        <v>96</v>
      </c>
      <c r="H23" s="29" t="s">
        <v>96</v>
      </c>
      <c r="I23" s="31" t="n">
        <v>0</v>
      </c>
      <c r="J23" s="31" t="n">
        <v>0</v>
      </c>
      <c r="K23" s="31" t="n">
        <v>0</v>
      </c>
      <c r="L23" s="33" t="s">
        <v>139</v>
      </c>
    </row>
    <row r="24" customFormat="false" ht="31.5" hidden="false" customHeight="true" outlineLevel="0" collapsed="false">
      <c r="B24" s="29" t="n">
        <v>9</v>
      </c>
      <c r="C24" s="29" t="s">
        <v>118</v>
      </c>
      <c r="D24" s="30" t="s">
        <v>144</v>
      </c>
      <c r="E24" s="30" t="s">
        <v>145</v>
      </c>
      <c r="F24" s="29" t="s">
        <v>146</v>
      </c>
      <c r="G24" s="29" t="s">
        <v>96</v>
      </c>
      <c r="H24" s="29" t="s">
        <v>96</v>
      </c>
      <c r="I24" s="31" t="n">
        <v>0</v>
      </c>
      <c r="J24" s="31" t="n">
        <v>0</v>
      </c>
      <c r="K24" s="31" t="n">
        <v>0</v>
      </c>
      <c r="L24" s="33" t="s">
        <v>139</v>
      </c>
    </row>
    <row r="25" customFormat="false" ht="31.5" hidden="false" customHeight="true" outlineLevel="0" collapsed="false">
      <c r="B25" s="29" t="n">
        <v>10</v>
      </c>
      <c r="C25" s="29" t="s">
        <v>118</v>
      </c>
      <c r="D25" s="30" t="s">
        <v>147</v>
      </c>
      <c r="E25" s="30" t="s">
        <v>148</v>
      </c>
      <c r="F25" s="29" t="s">
        <v>149</v>
      </c>
      <c r="G25" s="29" t="s">
        <v>96</v>
      </c>
      <c r="H25" s="29" t="s">
        <v>96</v>
      </c>
      <c r="I25" s="31" t="n">
        <v>0</v>
      </c>
      <c r="J25" s="31" t="n">
        <v>0</v>
      </c>
      <c r="K25" s="31" t="n">
        <v>0</v>
      </c>
      <c r="L25" s="33" t="s">
        <v>150</v>
      </c>
    </row>
    <row r="26" customFormat="false" ht="31.5" hidden="false" customHeight="true" outlineLevel="0" collapsed="false">
      <c r="B26" s="29" t="n">
        <v>11</v>
      </c>
      <c r="C26" s="29" t="s">
        <v>118</v>
      </c>
      <c r="D26" s="30" t="s">
        <v>151</v>
      </c>
      <c r="E26" s="30" t="s">
        <v>148</v>
      </c>
      <c r="F26" s="29" t="s">
        <v>152</v>
      </c>
      <c r="G26" s="29" t="s">
        <v>96</v>
      </c>
      <c r="H26" s="29" t="s">
        <v>96</v>
      </c>
      <c r="I26" s="31" t="n">
        <v>0</v>
      </c>
      <c r="J26" s="31" t="n">
        <v>0</v>
      </c>
      <c r="K26" s="31" t="n">
        <v>0</v>
      </c>
      <c r="L26" s="33" t="s">
        <v>153</v>
      </c>
    </row>
    <row r="27" customFormat="false" ht="31.5" hidden="false" customHeight="true" outlineLevel="0" collapsed="false">
      <c r="B27" s="29" t="n">
        <v>12</v>
      </c>
      <c r="C27" s="29" t="s">
        <v>118</v>
      </c>
      <c r="D27" s="30" t="s">
        <v>154</v>
      </c>
      <c r="E27" s="30" t="s">
        <v>148</v>
      </c>
      <c r="F27" s="29" t="s">
        <v>96</v>
      </c>
      <c r="G27" s="29" t="s">
        <v>96</v>
      </c>
      <c r="H27" s="29" t="s">
        <v>96</v>
      </c>
      <c r="I27" s="31" t="n">
        <v>0</v>
      </c>
      <c r="J27" s="31" t="n">
        <v>0</v>
      </c>
      <c r="K27" s="31" t="n">
        <v>0</v>
      </c>
      <c r="L27" s="33" t="s">
        <v>155</v>
      </c>
    </row>
    <row r="28" customFormat="false" ht="31.5" hidden="false" customHeight="true" outlineLevel="0" collapsed="false">
      <c r="B28" s="29" t="n">
        <v>13</v>
      </c>
      <c r="C28" s="29" t="s">
        <v>118</v>
      </c>
      <c r="D28" s="30" t="s">
        <v>156</v>
      </c>
      <c r="E28" s="30" t="s">
        <v>148</v>
      </c>
      <c r="F28" s="29" t="s">
        <v>157</v>
      </c>
      <c r="G28" s="29" t="s">
        <v>96</v>
      </c>
      <c r="H28" s="29" t="s">
        <v>96</v>
      </c>
      <c r="I28" s="31" t="n">
        <v>0</v>
      </c>
      <c r="J28" s="31" t="n">
        <v>0</v>
      </c>
      <c r="K28" s="31" t="n">
        <v>0</v>
      </c>
      <c r="L28" s="33" t="s">
        <v>158</v>
      </c>
    </row>
    <row r="29" customFormat="false" ht="31.5" hidden="false" customHeight="true" outlineLevel="0" collapsed="false">
      <c r="B29" s="29" t="n">
        <v>14</v>
      </c>
      <c r="C29" s="29" t="s">
        <v>118</v>
      </c>
      <c r="D29" s="30" t="s">
        <v>159</v>
      </c>
      <c r="E29" s="30" t="s">
        <v>160</v>
      </c>
      <c r="F29" s="29" t="s">
        <v>161</v>
      </c>
      <c r="G29" s="29" t="s">
        <v>96</v>
      </c>
      <c r="H29" s="29" t="s">
        <v>96</v>
      </c>
      <c r="I29" s="31" t="n">
        <v>0</v>
      </c>
      <c r="J29" s="31" t="n">
        <v>0</v>
      </c>
      <c r="K29" s="31" t="n">
        <v>0</v>
      </c>
      <c r="L29" s="33" t="s">
        <v>162</v>
      </c>
    </row>
    <row r="30" customFormat="false" ht="31.5" hidden="false" customHeight="true" outlineLevel="0" collapsed="false">
      <c r="B30" s="29" t="n">
        <v>15</v>
      </c>
      <c r="C30" s="29" t="s">
        <v>118</v>
      </c>
      <c r="D30" s="30" t="s">
        <v>163</v>
      </c>
      <c r="E30" s="30" t="s">
        <v>160</v>
      </c>
      <c r="F30" s="29" t="s">
        <v>96</v>
      </c>
      <c r="G30" s="29" t="s">
        <v>96</v>
      </c>
      <c r="H30" s="29" t="s">
        <v>96</v>
      </c>
      <c r="I30" s="31" t="n">
        <v>0</v>
      </c>
      <c r="J30" s="31" t="n">
        <v>0</v>
      </c>
      <c r="K30" s="31" t="n">
        <v>0</v>
      </c>
      <c r="L30" s="33" t="s">
        <v>164</v>
      </c>
    </row>
    <row r="31" customFormat="false" ht="31.5" hidden="false" customHeight="true" outlineLevel="0" collapsed="false">
      <c r="B31" s="29" t="n">
        <v>16</v>
      </c>
      <c r="C31" s="29" t="s">
        <v>118</v>
      </c>
      <c r="D31" s="30" t="s">
        <v>165</v>
      </c>
      <c r="E31" s="30" t="s">
        <v>148</v>
      </c>
      <c r="F31" s="29" t="s">
        <v>96</v>
      </c>
      <c r="G31" s="29" t="s">
        <v>96</v>
      </c>
      <c r="H31" s="29" t="s">
        <v>96</v>
      </c>
      <c r="I31" s="31" t="n">
        <v>0</v>
      </c>
      <c r="J31" s="31" t="n">
        <v>0</v>
      </c>
      <c r="K31" s="31" t="n">
        <v>0</v>
      </c>
      <c r="L31" s="33" t="s">
        <v>166</v>
      </c>
    </row>
    <row r="32" customFormat="false" ht="31.5" hidden="false" customHeight="true" outlineLevel="0" collapsed="false">
      <c r="B32" s="29" t="n">
        <v>17</v>
      </c>
      <c r="C32" s="29" t="s">
        <v>118</v>
      </c>
      <c r="D32" s="30" t="s">
        <v>167</v>
      </c>
      <c r="E32" s="30" t="s">
        <v>168</v>
      </c>
      <c r="F32" s="29" t="s">
        <v>96</v>
      </c>
      <c r="G32" s="29" t="s">
        <v>96</v>
      </c>
      <c r="H32" s="29" t="s">
        <v>96</v>
      </c>
      <c r="I32" s="31" t="n">
        <v>0</v>
      </c>
      <c r="J32" s="31" t="n">
        <v>0</v>
      </c>
      <c r="K32" s="31" t="n">
        <v>0</v>
      </c>
      <c r="L32" s="33" t="s">
        <v>169</v>
      </c>
    </row>
    <row r="33" customFormat="false" ht="31.5" hidden="false" customHeight="true" outlineLevel="0" collapsed="false">
      <c r="B33" s="29" t="n">
        <v>18</v>
      </c>
      <c r="C33" s="29" t="s">
        <v>118</v>
      </c>
      <c r="D33" s="30" t="s">
        <v>170</v>
      </c>
      <c r="E33" s="30" t="s">
        <v>148</v>
      </c>
      <c r="F33" s="29" t="s">
        <v>171</v>
      </c>
      <c r="G33" s="29" t="s">
        <v>96</v>
      </c>
      <c r="H33" s="29" t="s">
        <v>96</v>
      </c>
      <c r="I33" s="31" t="n">
        <v>0</v>
      </c>
      <c r="J33" s="31" t="n">
        <v>0</v>
      </c>
      <c r="K33" s="31" t="n">
        <v>0</v>
      </c>
      <c r="L33" s="33" t="s">
        <v>172</v>
      </c>
    </row>
    <row r="34" customFormat="false" ht="31.5" hidden="false" customHeight="true" outlineLevel="0" collapsed="false">
      <c r="B34" s="29" t="n">
        <v>19</v>
      </c>
      <c r="C34" s="29" t="s">
        <v>118</v>
      </c>
      <c r="D34" s="30" t="s">
        <v>173</v>
      </c>
      <c r="E34" s="30" t="s">
        <v>174</v>
      </c>
      <c r="F34" s="29" t="s">
        <v>175</v>
      </c>
      <c r="G34" s="29" t="s">
        <v>96</v>
      </c>
      <c r="H34" s="29" t="s">
        <v>96</v>
      </c>
      <c r="I34" s="31" t="n">
        <v>0</v>
      </c>
      <c r="J34" s="31" t="n">
        <v>0</v>
      </c>
      <c r="K34" s="31" t="n">
        <v>0</v>
      </c>
      <c r="L34" s="33" t="s">
        <v>176</v>
      </c>
    </row>
    <row r="35" customFormat="false" ht="31.5" hidden="false" customHeight="true" outlineLevel="0" collapsed="false">
      <c r="B35" s="29" t="n">
        <v>20</v>
      </c>
      <c r="C35" s="29" t="s">
        <v>282</v>
      </c>
      <c r="D35" s="30" t="s">
        <v>283</v>
      </c>
      <c r="E35" s="30" t="s">
        <v>284</v>
      </c>
      <c r="F35" s="29" t="s">
        <v>96</v>
      </c>
      <c r="G35" s="29" t="s">
        <v>96</v>
      </c>
      <c r="H35" s="29" t="s">
        <v>96</v>
      </c>
      <c r="I35" s="31" t="n">
        <v>0</v>
      </c>
      <c r="J35" s="31" t="n">
        <v>0</v>
      </c>
      <c r="K35" s="31" t="n">
        <v>0</v>
      </c>
      <c r="L35" s="33" t="s">
        <v>285</v>
      </c>
    </row>
    <row r="36" customFormat="false" ht="31.5" hidden="false" customHeight="true" outlineLevel="0" collapsed="false">
      <c r="B36" s="29" t="n">
        <v>21</v>
      </c>
      <c r="C36" s="29" t="s">
        <v>282</v>
      </c>
      <c r="D36" s="30" t="s">
        <v>286</v>
      </c>
      <c r="E36" s="30" t="s">
        <v>287</v>
      </c>
      <c r="F36" s="29" t="s">
        <v>96</v>
      </c>
      <c r="G36" s="29" t="s">
        <v>96</v>
      </c>
      <c r="H36" s="29" t="s">
        <v>96</v>
      </c>
      <c r="I36" s="31" t="n">
        <v>0</v>
      </c>
      <c r="J36" s="31" t="n">
        <v>0</v>
      </c>
      <c r="K36" s="31" t="n">
        <v>0</v>
      </c>
      <c r="L36" s="33" t="s">
        <v>288</v>
      </c>
    </row>
    <row r="37" customFormat="false" ht="31.5" hidden="false" customHeight="true" outlineLevel="0" collapsed="false">
      <c r="B37" s="29" t="n">
        <v>22</v>
      </c>
      <c r="C37" s="29" t="s">
        <v>282</v>
      </c>
      <c r="D37" s="30" t="s">
        <v>289</v>
      </c>
      <c r="E37" s="30" t="s">
        <v>290</v>
      </c>
      <c r="F37" s="29" t="s">
        <v>96</v>
      </c>
      <c r="G37" s="29" t="s">
        <v>96</v>
      </c>
      <c r="H37" s="29" t="s">
        <v>96</v>
      </c>
      <c r="I37" s="31" t="n">
        <v>0</v>
      </c>
      <c r="J37" s="31" t="n">
        <v>0</v>
      </c>
      <c r="K37" s="31" t="n">
        <v>0</v>
      </c>
      <c r="L37" s="33" t="s">
        <v>291</v>
      </c>
    </row>
    <row r="38" customFormat="false" ht="31.5" hidden="false" customHeight="true" outlineLevel="0" collapsed="false">
      <c r="B38" s="29" t="n">
        <v>23</v>
      </c>
      <c r="C38" s="29" t="s">
        <v>282</v>
      </c>
      <c r="D38" s="30" t="s">
        <v>292</v>
      </c>
      <c r="E38" s="30" t="s">
        <v>293</v>
      </c>
      <c r="F38" s="29" t="s">
        <v>294</v>
      </c>
      <c r="G38" s="29" t="s">
        <v>96</v>
      </c>
      <c r="H38" s="29" t="s">
        <v>96</v>
      </c>
      <c r="I38" s="31" t="n">
        <v>0</v>
      </c>
      <c r="J38" s="31" t="n">
        <v>0</v>
      </c>
      <c r="K38" s="31" t="n">
        <v>0</v>
      </c>
      <c r="L38" s="33" t="s">
        <v>295</v>
      </c>
    </row>
    <row r="39" customFormat="false" ht="31.5" hidden="false" customHeight="true" outlineLevel="0" collapsed="false">
      <c r="B39" s="29" t="n">
        <v>24</v>
      </c>
      <c r="C39" s="29" t="s">
        <v>282</v>
      </c>
      <c r="D39" s="30" t="s">
        <v>296</v>
      </c>
      <c r="E39" s="30" t="s">
        <v>142</v>
      </c>
      <c r="F39" s="29" t="s">
        <v>297</v>
      </c>
      <c r="G39" s="29" t="s">
        <v>96</v>
      </c>
      <c r="H39" s="29" t="s">
        <v>96</v>
      </c>
      <c r="I39" s="31" t="n">
        <v>0</v>
      </c>
      <c r="J39" s="31" t="n">
        <v>0</v>
      </c>
      <c r="K39" s="31" t="n">
        <v>0</v>
      </c>
      <c r="L39" s="33" t="s">
        <v>298</v>
      </c>
    </row>
    <row r="40" customFormat="false" ht="31.5" hidden="false" customHeight="true" outlineLevel="0" collapsed="false">
      <c r="B40" s="29" t="n">
        <v>25</v>
      </c>
      <c r="C40" s="29" t="s">
        <v>282</v>
      </c>
      <c r="D40" s="30" t="s">
        <v>299</v>
      </c>
      <c r="E40" s="30" t="s">
        <v>142</v>
      </c>
      <c r="F40" s="29" t="s">
        <v>300</v>
      </c>
      <c r="G40" s="29" t="s">
        <v>96</v>
      </c>
      <c r="H40" s="29" t="s">
        <v>96</v>
      </c>
      <c r="I40" s="31" t="n">
        <v>0</v>
      </c>
      <c r="J40" s="31" t="n">
        <v>0</v>
      </c>
      <c r="K40" s="31" t="n">
        <v>0</v>
      </c>
      <c r="L40" s="33" t="s">
        <v>301</v>
      </c>
    </row>
    <row r="41" customFormat="false" ht="31.5" hidden="false" customHeight="true" outlineLevel="0" collapsed="false">
      <c r="B41" s="29" t="n">
        <v>26</v>
      </c>
      <c r="C41" s="29" t="s">
        <v>282</v>
      </c>
      <c r="D41" s="30" t="s">
        <v>302</v>
      </c>
      <c r="E41" s="30" t="s">
        <v>148</v>
      </c>
      <c r="F41" s="29" t="s">
        <v>96</v>
      </c>
      <c r="G41" s="29" t="s">
        <v>96</v>
      </c>
      <c r="H41" s="29" t="s">
        <v>96</v>
      </c>
      <c r="I41" s="31" t="n">
        <v>0</v>
      </c>
      <c r="J41" s="31" t="n">
        <v>0</v>
      </c>
      <c r="K41" s="31" t="n">
        <v>0</v>
      </c>
      <c r="L41" s="33" t="s">
        <v>303</v>
      </c>
    </row>
    <row r="42" customFormat="false" ht="31.5" hidden="false" customHeight="true" outlineLevel="0" collapsed="false">
      <c r="B42" s="29" t="n">
        <v>27</v>
      </c>
      <c r="C42" s="29" t="s">
        <v>282</v>
      </c>
      <c r="D42" s="30" t="s">
        <v>304</v>
      </c>
      <c r="E42" s="30" t="s">
        <v>120</v>
      </c>
      <c r="F42" s="29" t="s">
        <v>305</v>
      </c>
      <c r="G42" s="29" t="s">
        <v>96</v>
      </c>
      <c r="H42" s="29" t="s">
        <v>96</v>
      </c>
      <c r="I42" s="31" t="n">
        <v>0</v>
      </c>
      <c r="J42" s="31" t="n">
        <v>0</v>
      </c>
      <c r="K42" s="31" t="n">
        <v>0</v>
      </c>
      <c r="L42" s="33" t="s">
        <v>306</v>
      </c>
    </row>
    <row r="43" customFormat="false" ht="31.5" hidden="false" customHeight="true" outlineLevel="0" collapsed="false">
      <c r="B43" s="29" t="n">
        <v>28</v>
      </c>
      <c r="C43" s="29" t="s">
        <v>282</v>
      </c>
      <c r="D43" s="30" t="s">
        <v>119</v>
      </c>
      <c r="E43" s="30" t="s">
        <v>120</v>
      </c>
      <c r="F43" s="29" t="s">
        <v>121</v>
      </c>
      <c r="G43" s="29" t="s">
        <v>96</v>
      </c>
      <c r="H43" s="29" t="s">
        <v>96</v>
      </c>
      <c r="I43" s="31" t="n">
        <v>0</v>
      </c>
      <c r="J43" s="31" t="n">
        <v>0</v>
      </c>
      <c r="K43" s="31" t="n">
        <v>0</v>
      </c>
      <c r="L43" s="33" t="s">
        <v>307</v>
      </c>
    </row>
    <row r="44" customFormat="false" ht="31.5" hidden="false" customHeight="true" outlineLevel="0" collapsed="false">
      <c r="B44" s="29" t="n">
        <v>29</v>
      </c>
      <c r="C44" s="29" t="s">
        <v>282</v>
      </c>
      <c r="D44" s="30" t="s">
        <v>308</v>
      </c>
      <c r="E44" s="30" t="s">
        <v>120</v>
      </c>
      <c r="F44" s="29" t="s">
        <v>96</v>
      </c>
      <c r="G44" s="29" t="s">
        <v>96</v>
      </c>
      <c r="H44" s="29" t="s">
        <v>96</v>
      </c>
      <c r="I44" s="31" t="n">
        <v>0</v>
      </c>
      <c r="J44" s="31" t="n">
        <v>0</v>
      </c>
      <c r="K44" s="31" t="n">
        <v>0</v>
      </c>
      <c r="L44" s="33" t="s">
        <v>309</v>
      </c>
    </row>
    <row r="45" customFormat="false" ht="31.5" hidden="false" customHeight="true" outlineLevel="0" collapsed="false">
      <c r="B45" s="29" t="n">
        <v>30</v>
      </c>
      <c r="C45" s="29" t="s">
        <v>282</v>
      </c>
      <c r="D45" s="30" t="s">
        <v>167</v>
      </c>
      <c r="E45" s="30" t="s">
        <v>168</v>
      </c>
      <c r="F45" s="29" t="s">
        <v>96</v>
      </c>
      <c r="G45" s="29" t="s">
        <v>96</v>
      </c>
      <c r="H45" s="29" t="s">
        <v>96</v>
      </c>
      <c r="I45" s="31" t="n">
        <v>0</v>
      </c>
      <c r="J45" s="31" t="n">
        <v>0</v>
      </c>
      <c r="K45" s="31" t="n">
        <v>0</v>
      </c>
      <c r="L45" s="33" t="s">
        <v>310</v>
      </c>
    </row>
    <row r="46" customFormat="false" ht="31.5" hidden="false" customHeight="true" outlineLevel="0" collapsed="false">
      <c r="B46" s="29" t="n">
        <v>31</v>
      </c>
      <c r="C46" s="29" t="s">
        <v>282</v>
      </c>
      <c r="D46" s="30" t="s">
        <v>144</v>
      </c>
      <c r="E46" s="30" t="s">
        <v>145</v>
      </c>
      <c r="F46" s="29" t="s">
        <v>146</v>
      </c>
      <c r="G46" s="29" t="s">
        <v>96</v>
      </c>
      <c r="H46" s="29" t="s">
        <v>96</v>
      </c>
      <c r="I46" s="31" t="n">
        <v>0</v>
      </c>
      <c r="J46" s="31" t="n">
        <v>0</v>
      </c>
      <c r="K46" s="31" t="n">
        <v>0</v>
      </c>
      <c r="L46" s="33" t="s">
        <v>311</v>
      </c>
    </row>
    <row r="47" customFormat="false" ht="31.5" hidden="false" customHeight="true" outlineLevel="0" collapsed="false">
      <c r="B47" s="29" t="n">
        <v>32</v>
      </c>
      <c r="C47" s="29" t="s">
        <v>282</v>
      </c>
      <c r="D47" s="30" t="s">
        <v>312</v>
      </c>
      <c r="E47" s="30" t="s">
        <v>124</v>
      </c>
      <c r="F47" s="29" t="s">
        <v>96</v>
      </c>
      <c r="G47" s="29" t="s">
        <v>96</v>
      </c>
      <c r="H47" s="29" t="s">
        <v>96</v>
      </c>
      <c r="I47" s="31" t="n">
        <v>0</v>
      </c>
      <c r="J47" s="31" t="n">
        <v>0</v>
      </c>
      <c r="K47" s="31" t="n">
        <v>0</v>
      </c>
      <c r="L47" s="33" t="s">
        <v>313</v>
      </c>
    </row>
    <row r="48" customFormat="false" ht="31.5" hidden="false" customHeight="true" outlineLevel="0" collapsed="false">
      <c r="B48" s="29" t="n">
        <v>33</v>
      </c>
      <c r="C48" s="29" t="s">
        <v>282</v>
      </c>
      <c r="D48" s="30" t="s">
        <v>132</v>
      </c>
      <c r="E48" s="30" t="s">
        <v>124</v>
      </c>
      <c r="F48" s="29" t="s">
        <v>133</v>
      </c>
      <c r="G48" s="29" t="s">
        <v>96</v>
      </c>
      <c r="H48" s="29" t="s">
        <v>96</v>
      </c>
      <c r="I48" s="31" t="n">
        <v>0</v>
      </c>
      <c r="J48" s="31" t="n">
        <v>0</v>
      </c>
      <c r="K48" s="31" t="n">
        <v>0</v>
      </c>
      <c r="L48" s="33" t="s">
        <v>314</v>
      </c>
    </row>
    <row r="49" customFormat="false" ht="31.5" hidden="false" customHeight="true" outlineLevel="0" collapsed="false">
      <c r="B49" s="29" t="n">
        <v>34</v>
      </c>
      <c r="C49" s="29" t="s">
        <v>282</v>
      </c>
      <c r="D49" s="30" t="s">
        <v>315</v>
      </c>
      <c r="E49" s="30" t="s">
        <v>316</v>
      </c>
      <c r="F49" s="29" t="s">
        <v>317</v>
      </c>
      <c r="G49" s="29" t="s">
        <v>96</v>
      </c>
      <c r="H49" s="29" t="s">
        <v>96</v>
      </c>
      <c r="I49" s="31" t="n">
        <v>0</v>
      </c>
      <c r="J49" s="31" t="n">
        <v>0</v>
      </c>
      <c r="K49" s="31" t="n">
        <v>0</v>
      </c>
      <c r="L49" s="33" t="s">
        <v>318</v>
      </c>
    </row>
    <row r="50" customFormat="false" ht="31.5" hidden="false" customHeight="true" outlineLevel="0" collapsed="false">
      <c r="B50" s="29" t="n">
        <v>35</v>
      </c>
      <c r="C50" s="29" t="s">
        <v>282</v>
      </c>
      <c r="D50" s="30" t="s">
        <v>123</v>
      </c>
      <c r="E50" s="30" t="s">
        <v>124</v>
      </c>
      <c r="F50" s="29" t="s">
        <v>125</v>
      </c>
      <c r="G50" s="29" t="s">
        <v>96</v>
      </c>
      <c r="H50" s="29" t="s">
        <v>96</v>
      </c>
      <c r="I50" s="31" t="n">
        <v>0</v>
      </c>
      <c r="J50" s="31" t="n">
        <v>0</v>
      </c>
      <c r="K50" s="31" t="n">
        <v>0</v>
      </c>
      <c r="L50" s="33" t="s">
        <v>319</v>
      </c>
    </row>
    <row r="51" customFormat="false" ht="31.5" hidden="false" customHeight="true" outlineLevel="0" collapsed="false">
      <c r="B51" s="29" t="n">
        <v>36</v>
      </c>
      <c r="C51" s="29" t="s">
        <v>282</v>
      </c>
      <c r="D51" s="30" t="s">
        <v>320</v>
      </c>
      <c r="E51" s="30" t="s">
        <v>316</v>
      </c>
      <c r="F51" s="29" t="s">
        <v>321</v>
      </c>
      <c r="G51" s="29" t="s">
        <v>96</v>
      </c>
      <c r="H51" s="29" t="s">
        <v>96</v>
      </c>
      <c r="I51" s="31" t="n">
        <v>0</v>
      </c>
      <c r="J51" s="31" t="n">
        <v>0</v>
      </c>
      <c r="K51" s="31" t="n">
        <v>0</v>
      </c>
      <c r="L51" s="33" t="s">
        <v>322</v>
      </c>
    </row>
    <row r="52" customFormat="false" ht="31.5" hidden="false" customHeight="true" outlineLevel="0" collapsed="false">
      <c r="B52" s="29" t="n">
        <v>37</v>
      </c>
      <c r="C52" s="29" t="s">
        <v>282</v>
      </c>
      <c r="D52" s="30" t="s">
        <v>323</v>
      </c>
      <c r="E52" s="30" t="s">
        <v>324</v>
      </c>
      <c r="F52" s="29" t="s">
        <v>325</v>
      </c>
      <c r="G52" s="29" t="s">
        <v>96</v>
      </c>
      <c r="H52" s="29" t="s">
        <v>96</v>
      </c>
      <c r="I52" s="31" t="n">
        <v>0</v>
      </c>
      <c r="J52" s="31" t="n">
        <v>0</v>
      </c>
      <c r="K52" s="31" t="n">
        <v>0</v>
      </c>
      <c r="L52" s="33" t="s">
        <v>326</v>
      </c>
    </row>
    <row r="53" customFormat="false" ht="31.5" hidden="false" customHeight="true" outlineLevel="0" collapsed="false">
      <c r="B53" s="29" t="n">
        <v>38</v>
      </c>
      <c r="C53" s="29" t="s">
        <v>282</v>
      </c>
      <c r="D53" s="30" t="s">
        <v>163</v>
      </c>
      <c r="E53" s="30" t="s">
        <v>160</v>
      </c>
      <c r="F53" s="29" t="s">
        <v>96</v>
      </c>
      <c r="G53" s="29" t="s">
        <v>96</v>
      </c>
      <c r="H53" s="29" t="s">
        <v>96</v>
      </c>
      <c r="I53" s="31" t="n">
        <v>0</v>
      </c>
      <c r="J53" s="31" t="n">
        <v>0</v>
      </c>
      <c r="K53" s="31" t="n">
        <v>0</v>
      </c>
      <c r="L53" s="33" t="s">
        <v>327</v>
      </c>
    </row>
    <row r="54" customFormat="false" ht="31.5" hidden="false" customHeight="true" outlineLevel="0" collapsed="false">
      <c r="B54" s="29" t="n">
        <v>39</v>
      </c>
      <c r="C54" s="29" t="s">
        <v>282</v>
      </c>
      <c r="D54" s="30" t="s">
        <v>328</v>
      </c>
      <c r="E54" s="30" t="s">
        <v>120</v>
      </c>
      <c r="F54" s="29" t="s">
        <v>96</v>
      </c>
      <c r="G54" s="29" t="s">
        <v>96</v>
      </c>
      <c r="H54" s="29" t="s">
        <v>96</v>
      </c>
      <c r="I54" s="31" t="n">
        <v>0</v>
      </c>
      <c r="J54" s="31" t="n">
        <v>0</v>
      </c>
      <c r="K54" s="31" t="n">
        <v>0</v>
      </c>
      <c r="L54" s="33" t="s">
        <v>329</v>
      </c>
    </row>
    <row r="55" customFormat="false" ht="31.5" hidden="false" customHeight="true" outlineLevel="0" collapsed="false">
      <c r="B55" s="29" t="n">
        <v>40</v>
      </c>
      <c r="C55" s="29" t="s">
        <v>489</v>
      </c>
      <c r="D55" s="30" t="s">
        <v>323</v>
      </c>
      <c r="E55" s="30" t="s">
        <v>324</v>
      </c>
      <c r="F55" s="29" t="s">
        <v>325</v>
      </c>
      <c r="G55" s="29" t="s">
        <v>96</v>
      </c>
      <c r="H55" s="29" t="s">
        <v>96</v>
      </c>
      <c r="I55" s="31" t="n">
        <v>0</v>
      </c>
      <c r="J55" s="31" t="n">
        <v>0</v>
      </c>
      <c r="K55" s="31" t="n">
        <v>0</v>
      </c>
      <c r="L55" s="33" t="s">
        <v>490</v>
      </c>
    </row>
    <row r="56" customFormat="false" ht="31.5" hidden="false" customHeight="true" outlineLevel="0" collapsed="false">
      <c r="B56" s="29" t="n">
        <v>41</v>
      </c>
      <c r="C56" s="29" t="s">
        <v>489</v>
      </c>
      <c r="D56" s="30" t="s">
        <v>163</v>
      </c>
      <c r="E56" s="30" t="s">
        <v>160</v>
      </c>
      <c r="F56" s="29" t="s">
        <v>96</v>
      </c>
      <c r="G56" s="29" t="s">
        <v>96</v>
      </c>
      <c r="H56" s="29" t="s">
        <v>96</v>
      </c>
      <c r="I56" s="31" t="n">
        <v>0</v>
      </c>
      <c r="J56" s="31" t="n">
        <v>0</v>
      </c>
      <c r="K56" s="31" t="n">
        <v>0</v>
      </c>
      <c r="L56" s="33" t="s">
        <v>491</v>
      </c>
    </row>
    <row r="57" customFormat="false" ht="31.5" hidden="false" customHeight="true" outlineLevel="0" collapsed="false">
      <c r="B57" s="29" t="n">
        <v>42</v>
      </c>
      <c r="C57" s="29" t="s">
        <v>489</v>
      </c>
      <c r="D57" s="30" t="s">
        <v>492</v>
      </c>
      <c r="E57" s="30" t="s">
        <v>493</v>
      </c>
      <c r="F57" s="29" t="s">
        <v>96</v>
      </c>
      <c r="G57" s="29" t="s">
        <v>96</v>
      </c>
      <c r="H57" s="29" t="s">
        <v>96</v>
      </c>
      <c r="I57" s="31" t="n">
        <v>0</v>
      </c>
      <c r="J57" s="31" t="n">
        <v>0</v>
      </c>
      <c r="K57" s="31" t="n">
        <v>0</v>
      </c>
      <c r="L57" s="33" t="s">
        <v>494</v>
      </c>
    </row>
    <row r="58" customFormat="false" ht="31.5" hidden="false" customHeight="true" outlineLevel="0" collapsed="false">
      <c r="B58" s="29" t="n">
        <v>43</v>
      </c>
      <c r="C58" s="29" t="s">
        <v>489</v>
      </c>
      <c r="D58" s="30" t="s">
        <v>159</v>
      </c>
      <c r="E58" s="30" t="s">
        <v>160</v>
      </c>
      <c r="F58" s="29" t="s">
        <v>161</v>
      </c>
      <c r="G58" s="29" t="s">
        <v>96</v>
      </c>
      <c r="H58" s="29" t="s">
        <v>96</v>
      </c>
      <c r="I58" s="31" t="n">
        <v>0</v>
      </c>
      <c r="J58" s="31" t="n">
        <v>0</v>
      </c>
      <c r="K58" s="31" t="n">
        <v>0</v>
      </c>
      <c r="L58" s="33" t="s">
        <v>495</v>
      </c>
    </row>
    <row r="59" customFormat="false" ht="31.5" hidden="false" customHeight="true" outlineLevel="0" collapsed="false">
      <c r="B59" s="29" t="n">
        <v>44</v>
      </c>
      <c r="C59" s="29" t="s">
        <v>489</v>
      </c>
      <c r="D59" s="30" t="s">
        <v>496</v>
      </c>
      <c r="E59" s="30" t="s">
        <v>148</v>
      </c>
      <c r="F59" s="29" t="s">
        <v>96</v>
      </c>
      <c r="G59" s="29" t="s">
        <v>96</v>
      </c>
      <c r="H59" s="29" t="s">
        <v>96</v>
      </c>
      <c r="I59" s="31" t="n">
        <v>0</v>
      </c>
      <c r="J59" s="31" t="n">
        <v>0</v>
      </c>
      <c r="K59" s="31" t="n">
        <v>0</v>
      </c>
      <c r="L59" s="33" t="s">
        <v>497</v>
      </c>
    </row>
    <row r="60" customFormat="false" ht="31.5" hidden="false" customHeight="true" outlineLevel="0" collapsed="false">
      <c r="B60" s="29" t="n">
        <v>45</v>
      </c>
      <c r="C60" s="29" t="s">
        <v>489</v>
      </c>
      <c r="D60" s="30" t="s">
        <v>498</v>
      </c>
      <c r="E60" s="30" t="s">
        <v>499</v>
      </c>
      <c r="F60" s="29" t="s">
        <v>500</v>
      </c>
      <c r="G60" s="29" t="s">
        <v>96</v>
      </c>
      <c r="H60" s="29" t="s">
        <v>96</v>
      </c>
      <c r="I60" s="31" t="n">
        <v>0</v>
      </c>
      <c r="J60" s="31" t="n">
        <v>0</v>
      </c>
      <c r="K60" s="31" t="n">
        <v>0</v>
      </c>
      <c r="L60" s="33" t="s">
        <v>176</v>
      </c>
    </row>
    <row r="61" customFormat="false" ht="31.5" hidden="false" customHeight="true" outlineLevel="0" collapsed="false">
      <c r="B61" s="29" t="n">
        <v>46</v>
      </c>
      <c r="C61" s="29" t="s">
        <v>489</v>
      </c>
      <c r="D61" s="30" t="s">
        <v>119</v>
      </c>
      <c r="E61" s="30" t="s">
        <v>120</v>
      </c>
      <c r="F61" s="29" t="s">
        <v>121</v>
      </c>
      <c r="G61" s="29" t="s">
        <v>96</v>
      </c>
      <c r="H61" s="29" t="s">
        <v>96</v>
      </c>
      <c r="I61" s="31" t="n">
        <v>0</v>
      </c>
      <c r="J61" s="31" t="n">
        <v>0</v>
      </c>
      <c r="K61" s="31" t="n">
        <v>0</v>
      </c>
      <c r="L61" s="33" t="s">
        <v>497</v>
      </c>
    </row>
    <row r="62" customFormat="false" ht="31.5" hidden="false" customHeight="true" outlineLevel="0" collapsed="false">
      <c r="B62" s="29" t="n">
        <v>47</v>
      </c>
      <c r="C62" s="29" t="s">
        <v>489</v>
      </c>
      <c r="D62" s="30" t="s">
        <v>167</v>
      </c>
      <c r="E62" s="30" t="s">
        <v>168</v>
      </c>
      <c r="F62" s="29" t="s">
        <v>96</v>
      </c>
      <c r="G62" s="29" t="s">
        <v>96</v>
      </c>
      <c r="H62" s="29" t="s">
        <v>96</v>
      </c>
      <c r="I62" s="31" t="n">
        <v>0</v>
      </c>
      <c r="J62" s="31" t="n">
        <v>0</v>
      </c>
      <c r="K62" s="31" t="n">
        <v>0</v>
      </c>
      <c r="L62" s="33" t="s">
        <v>501</v>
      </c>
    </row>
    <row r="63" customFormat="false" ht="31.5" hidden="false" customHeight="true" outlineLevel="0" collapsed="false">
      <c r="B63" s="29" t="n">
        <v>48</v>
      </c>
      <c r="C63" s="29" t="s">
        <v>489</v>
      </c>
      <c r="D63" s="30" t="s">
        <v>304</v>
      </c>
      <c r="E63" s="30" t="s">
        <v>120</v>
      </c>
      <c r="F63" s="29" t="s">
        <v>305</v>
      </c>
      <c r="G63" s="29" t="s">
        <v>96</v>
      </c>
      <c r="H63" s="29" t="s">
        <v>96</v>
      </c>
      <c r="I63" s="31" t="n">
        <v>0</v>
      </c>
      <c r="J63" s="31" t="n">
        <v>0</v>
      </c>
      <c r="K63" s="31" t="n">
        <v>0</v>
      </c>
      <c r="L63" s="33" t="s">
        <v>502</v>
      </c>
    </row>
    <row r="64" customFormat="false" ht="31.5" hidden="false" customHeight="true" outlineLevel="0" collapsed="false">
      <c r="B64" s="29" t="n">
        <v>49</v>
      </c>
      <c r="C64" s="29" t="s">
        <v>489</v>
      </c>
      <c r="D64" s="30" t="s">
        <v>328</v>
      </c>
      <c r="E64" s="30" t="s">
        <v>120</v>
      </c>
      <c r="F64" s="29" t="s">
        <v>96</v>
      </c>
      <c r="G64" s="29" t="s">
        <v>96</v>
      </c>
      <c r="H64" s="29" t="s">
        <v>96</v>
      </c>
      <c r="I64" s="31" t="n">
        <v>0</v>
      </c>
      <c r="J64" s="31" t="n">
        <v>0</v>
      </c>
      <c r="K64" s="31" t="n">
        <v>0</v>
      </c>
      <c r="L64" s="33" t="s">
        <v>503</v>
      </c>
    </row>
    <row r="65" customFormat="false" ht="31.5" hidden="false" customHeight="true" outlineLevel="0" collapsed="false">
      <c r="B65" s="29" t="n">
        <v>50</v>
      </c>
      <c r="C65" s="29" t="s">
        <v>489</v>
      </c>
      <c r="D65" s="30" t="s">
        <v>504</v>
      </c>
      <c r="E65" s="30" t="s">
        <v>284</v>
      </c>
      <c r="F65" s="29" t="s">
        <v>96</v>
      </c>
      <c r="G65" s="29" t="s">
        <v>96</v>
      </c>
      <c r="H65" s="29" t="s">
        <v>96</v>
      </c>
      <c r="I65" s="31" t="n">
        <v>0</v>
      </c>
      <c r="J65" s="31" t="n">
        <v>0</v>
      </c>
      <c r="K65" s="31" t="n">
        <v>0</v>
      </c>
      <c r="L65" s="33" t="s">
        <v>503</v>
      </c>
    </row>
    <row r="66" customFormat="false" ht="31.5" hidden="false" customHeight="true" outlineLevel="0" collapsed="false">
      <c r="B66" s="29" t="n">
        <v>51</v>
      </c>
      <c r="C66" s="29" t="s">
        <v>489</v>
      </c>
      <c r="D66" s="30" t="s">
        <v>505</v>
      </c>
      <c r="E66" s="30" t="s">
        <v>506</v>
      </c>
      <c r="F66" s="29" t="s">
        <v>96</v>
      </c>
      <c r="G66" s="29" t="s">
        <v>96</v>
      </c>
      <c r="H66" s="29" t="s">
        <v>96</v>
      </c>
      <c r="I66" s="31" t="n">
        <v>0</v>
      </c>
      <c r="J66" s="31" t="n">
        <v>0</v>
      </c>
      <c r="K66" s="31" t="n">
        <v>0</v>
      </c>
      <c r="L66" s="33" t="s">
        <v>503</v>
      </c>
    </row>
    <row r="67" customFormat="false" ht="31.5" hidden="false" customHeight="true" outlineLevel="0" collapsed="false">
      <c r="B67" s="29" t="n">
        <v>52</v>
      </c>
      <c r="C67" s="29" t="s">
        <v>489</v>
      </c>
      <c r="D67" s="30" t="s">
        <v>507</v>
      </c>
      <c r="E67" s="30" t="s">
        <v>316</v>
      </c>
      <c r="F67" s="29" t="s">
        <v>96</v>
      </c>
      <c r="G67" s="29" t="s">
        <v>96</v>
      </c>
      <c r="H67" s="29" t="s">
        <v>96</v>
      </c>
      <c r="I67" s="31" t="n">
        <v>0</v>
      </c>
      <c r="J67" s="31" t="n">
        <v>0</v>
      </c>
      <c r="K67" s="31" t="n">
        <v>0</v>
      </c>
      <c r="L67" s="33" t="s">
        <v>503</v>
      </c>
    </row>
    <row r="68" customFormat="false" ht="31.5" hidden="false" customHeight="true" outlineLevel="0" collapsed="false">
      <c r="B68" s="29" t="n">
        <v>53</v>
      </c>
      <c r="C68" s="29" t="s">
        <v>489</v>
      </c>
      <c r="D68" s="30" t="s">
        <v>508</v>
      </c>
      <c r="E68" s="30" t="s">
        <v>509</v>
      </c>
      <c r="F68" s="29" t="s">
        <v>510</v>
      </c>
      <c r="G68" s="29" t="s">
        <v>96</v>
      </c>
      <c r="H68" s="29" t="s">
        <v>96</v>
      </c>
      <c r="I68" s="31" t="n">
        <v>0</v>
      </c>
      <c r="J68" s="31" t="n">
        <v>0</v>
      </c>
      <c r="K68" s="31" t="n">
        <v>0</v>
      </c>
      <c r="L68" s="33" t="s">
        <v>511</v>
      </c>
    </row>
    <row r="69" customFormat="false" ht="31.5" hidden="false" customHeight="true" outlineLevel="0" collapsed="false">
      <c r="B69" s="29" t="n">
        <v>54</v>
      </c>
      <c r="C69" s="29" t="s">
        <v>489</v>
      </c>
      <c r="D69" s="30" t="s">
        <v>296</v>
      </c>
      <c r="E69" s="30" t="s">
        <v>142</v>
      </c>
      <c r="F69" s="29" t="s">
        <v>297</v>
      </c>
      <c r="G69" s="29" t="s">
        <v>96</v>
      </c>
      <c r="H69" s="29" t="s">
        <v>96</v>
      </c>
      <c r="I69" s="31" t="n">
        <v>0</v>
      </c>
      <c r="J69" s="31" t="n">
        <v>0</v>
      </c>
      <c r="K69" s="31" t="n">
        <v>0</v>
      </c>
      <c r="L69" s="33" t="s">
        <v>512</v>
      </c>
    </row>
    <row r="70" customFormat="false" ht="31.5" hidden="false" customHeight="true" outlineLevel="0" collapsed="false">
      <c r="B70" s="29" t="n">
        <v>55</v>
      </c>
      <c r="C70" s="29" t="s">
        <v>489</v>
      </c>
      <c r="D70" s="30" t="s">
        <v>513</v>
      </c>
      <c r="E70" s="30" t="s">
        <v>514</v>
      </c>
      <c r="F70" s="29" t="s">
        <v>515</v>
      </c>
      <c r="G70" s="29" t="s">
        <v>96</v>
      </c>
      <c r="H70" s="29" t="s">
        <v>96</v>
      </c>
      <c r="I70" s="31" t="n">
        <v>0</v>
      </c>
      <c r="J70" s="31" t="n">
        <v>0</v>
      </c>
      <c r="K70" s="31" t="n">
        <v>0</v>
      </c>
      <c r="L70" s="33" t="s">
        <v>516</v>
      </c>
    </row>
    <row r="71" customFormat="false" ht="31.5" hidden="false" customHeight="true" outlineLevel="0" collapsed="false">
      <c r="B71" s="29" t="n">
        <v>56</v>
      </c>
      <c r="C71" s="29" t="s">
        <v>489</v>
      </c>
      <c r="D71" s="30" t="s">
        <v>517</v>
      </c>
      <c r="E71" s="30" t="s">
        <v>148</v>
      </c>
      <c r="F71" s="29" t="s">
        <v>96</v>
      </c>
      <c r="G71" s="29" t="s">
        <v>96</v>
      </c>
      <c r="H71" s="29" t="s">
        <v>96</v>
      </c>
      <c r="I71" s="31" t="n">
        <v>0</v>
      </c>
      <c r="J71" s="31" t="n">
        <v>0</v>
      </c>
      <c r="K71" s="31" t="n">
        <v>0</v>
      </c>
      <c r="L71" s="33" t="s">
        <v>518</v>
      </c>
    </row>
    <row r="72" customFormat="false" ht="31.5" hidden="false" customHeight="true" outlineLevel="0" collapsed="false">
      <c r="B72" s="29" t="n">
        <v>57</v>
      </c>
      <c r="C72" s="29" t="s">
        <v>489</v>
      </c>
      <c r="D72" s="30" t="s">
        <v>519</v>
      </c>
      <c r="E72" s="30" t="s">
        <v>324</v>
      </c>
      <c r="F72" s="29" t="s">
        <v>483</v>
      </c>
      <c r="G72" s="29" t="s">
        <v>96</v>
      </c>
      <c r="H72" s="29" t="s">
        <v>96</v>
      </c>
      <c r="I72" s="31" t="n">
        <v>0</v>
      </c>
      <c r="J72" s="31" t="n">
        <v>0</v>
      </c>
      <c r="K72" s="31" t="n">
        <v>0</v>
      </c>
      <c r="L72" s="33" t="s">
        <v>520</v>
      </c>
    </row>
    <row r="73" customFormat="false" ht="31.5" hidden="false" customHeight="true" outlineLevel="0" collapsed="false">
      <c r="B73" s="29" t="n">
        <v>58</v>
      </c>
      <c r="C73" s="29" t="s">
        <v>489</v>
      </c>
      <c r="D73" s="30" t="s">
        <v>521</v>
      </c>
      <c r="E73" s="30" t="s">
        <v>148</v>
      </c>
      <c r="F73" s="29" t="s">
        <v>522</v>
      </c>
      <c r="G73" s="29" t="s">
        <v>96</v>
      </c>
      <c r="H73" s="29" t="s">
        <v>96</v>
      </c>
      <c r="I73" s="31" t="n">
        <v>0</v>
      </c>
      <c r="J73" s="31" t="n">
        <v>0</v>
      </c>
      <c r="K73" s="31" t="n">
        <v>0</v>
      </c>
      <c r="L73" s="33" t="s">
        <v>523</v>
      </c>
    </row>
    <row r="74" customFormat="false" ht="31.5" hidden="false" customHeight="true" outlineLevel="0" collapsed="false">
      <c r="B74" s="29" t="n">
        <v>59</v>
      </c>
      <c r="C74" s="29" t="s">
        <v>586</v>
      </c>
      <c r="D74" s="30" t="s">
        <v>587</v>
      </c>
      <c r="E74" s="30" t="s">
        <v>168</v>
      </c>
      <c r="F74" s="29" t="s">
        <v>96</v>
      </c>
      <c r="G74" s="29" t="s">
        <v>96</v>
      </c>
      <c r="H74" s="29" t="s">
        <v>96</v>
      </c>
      <c r="I74" s="31" t="n">
        <v>0</v>
      </c>
      <c r="J74" s="31" t="n">
        <v>0</v>
      </c>
      <c r="K74" s="31" t="n">
        <v>0</v>
      </c>
      <c r="L74" s="33" t="s">
        <v>588</v>
      </c>
    </row>
    <row r="75" customFormat="false" ht="31.5" hidden="false" customHeight="true" outlineLevel="0" collapsed="false">
      <c r="B75" s="29" t="n">
        <v>60</v>
      </c>
      <c r="C75" s="29" t="s">
        <v>586</v>
      </c>
      <c r="D75" s="30" t="s">
        <v>144</v>
      </c>
      <c r="E75" s="30" t="s">
        <v>145</v>
      </c>
      <c r="F75" s="29" t="s">
        <v>146</v>
      </c>
      <c r="G75" s="29" t="s">
        <v>96</v>
      </c>
      <c r="H75" s="29" t="s">
        <v>96</v>
      </c>
      <c r="I75" s="31" t="n">
        <v>0</v>
      </c>
      <c r="J75" s="31" t="n">
        <v>0</v>
      </c>
      <c r="K75" s="31" t="n">
        <v>0</v>
      </c>
      <c r="L75" s="33" t="s">
        <v>588</v>
      </c>
    </row>
    <row r="76" customFormat="false" ht="31.5" hidden="false" customHeight="true" outlineLevel="0" collapsed="false">
      <c r="B76" s="29" t="n">
        <v>61</v>
      </c>
      <c r="C76" s="29" t="s">
        <v>586</v>
      </c>
      <c r="D76" s="30" t="s">
        <v>304</v>
      </c>
      <c r="E76" s="30" t="s">
        <v>120</v>
      </c>
      <c r="F76" s="29" t="s">
        <v>305</v>
      </c>
      <c r="G76" s="29" t="s">
        <v>96</v>
      </c>
      <c r="H76" s="29" t="s">
        <v>96</v>
      </c>
      <c r="I76" s="31" t="n">
        <v>0</v>
      </c>
      <c r="J76" s="31" t="n">
        <v>0</v>
      </c>
      <c r="K76" s="31" t="n">
        <v>0</v>
      </c>
      <c r="L76" s="33" t="s">
        <v>589</v>
      </c>
    </row>
    <row r="77" customFormat="false" ht="31.5" hidden="false" customHeight="true" outlineLevel="0" collapsed="false">
      <c r="B77" s="29" t="n">
        <v>62</v>
      </c>
      <c r="C77" s="29" t="s">
        <v>586</v>
      </c>
      <c r="D77" s="30" t="s">
        <v>590</v>
      </c>
      <c r="E77" s="30" t="s">
        <v>120</v>
      </c>
      <c r="F77" s="29" t="s">
        <v>96</v>
      </c>
      <c r="G77" s="29" t="s">
        <v>96</v>
      </c>
      <c r="H77" s="29" t="s">
        <v>96</v>
      </c>
      <c r="I77" s="31" t="n">
        <v>0</v>
      </c>
      <c r="J77" s="31" t="n">
        <v>0</v>
      </c>
      <c r="K77" s="31" t="n">
        <v>0</v>
      </c>
      <c r="L77" s="33" t="s">
        <v>591</v>
      </c>
    </row>
    <row r="78" customFormat="false" ht="31.5" hidden="false" customHeight="true" outlineLevel="0" collapsed="false">
      <c r="B78" s="29" t="n">
        <v>63</v>
      </c>
      <c r="C78" s="29" t="s">
        <v>586</v>
      </c>
      <c r="D78" s="30" t="s">
        <v>592</v>
      </c>
      <c r="E78" s="30" t="s">
        <v>142</v>
      </c>
      <c r="F78" s="29" t="s">
        <v>96</v>
      </c>
      <c r="G78" s="29" t="s">
        <v>96</v>
      </c>
      <c r="H78" s="29" t="s">
        <v>96</v>
      </c>
      <c r="I78" s="31" t="n">
        <v>0</v>
      </c>
      <c r="J78" s="31" t="n">
        <v>0</v>
      </c>
      <c r="K78" s="31" t="n">
        <v>0</v>
      </c>
      <c r="L78" s="33" t="s">
        <v>593</v>
      </c>
    </row>
    <row r="79" customFormat="false" ht="31.5" hidden="false" customHeight="true" outlineLevel="0" collapsed="false">
      <c r="B79" s="29" t="n">
        <v>64</v>
      </c>
      <c r="C79" s="29" t="s">
        <v>586</v>
      </c>
      <c r="D79" s="30" t="s">
        <v>159</v>
      </c>
      <c r="E79" s="30" t="s">
        <v>160</v>
      </c>
      <c r="F79" s="29" t="s">
        <v>161</v>
      </c>
      <c r="G79" s="29" t="s">
        <v>96</v>
      </c>
      <c r="H79" s="29" t="s">
        <v>96</v>
      </c>
      <c r="I79" s="31" t="n">
        <v>0</v>
      </c>
      <c r="J79" s="31" t="n">
        <v>0</v>
      </c>
      <c r="K79" s="31" t="n">
        <v>0</v>
      </c>
      <c r="L79" s="33" t="s">
        <v>594</v>
      </c>
    </row>
    <row r="80" customFormat="false" ht="31.5" hidden="false" customHeight="true" outlineLevel="0" collapsed="false">
      <c r="B80" s="29" t="n">
        <v>65</v>
      </c>
      <c r="C80" s="29" t="s">
        <v>586</v>
      </c>
      <c r="D80" s="30" t="s">
        <v>163</v>
      </c>
      <c r="E80" s="30" t="s">
        <v>160</v>
      </c>
      <c r="F80" s="29" t="s">
        <v>96</v>
      </c>
      <c r="G80" s="29" t="s">
        <v>96</v>
      </c>
      <c r="H80" s="29" t="s">
        <v>96</v>
      </c>
      <c r="I80" s="31" t="n">
        <v>0</v>
      </c>
      <c r="J80" s="31" t="n">
        <v>0</v>
      </c>
      <c r="K80" s="31" t="n">
        <v>0</v>
      </c>
      <c r="L80" s="33" t="s">
        <v>588</v>
      </c>
    </row>
    <row r="81" customFormat="false" ht="31.5" hidden="false" customHeight="true" outlineLevel="0" collapsed="false">
      <c r="B81" s="29" t="n">
        <v>66</v>
      </c>
      <c r="C81" s="29" t="s">
        <v>586</v>
      </c>
      <c r="D81" s="30" t="s">
        <v>323</v>
      </c>
      <c r="E81" s="30" t="s">
        <v>324</v>
      </c>
      <c r="F81" s="29" t="s">
        <v>325</v>
      </c>
      <c r="G81" s="29" t="s">
        <v>96</v>
      </c>
      <c r="H81" s="29" t="s">
        <v>96</v>
      </c>
      <c r="I81" s="31" t="n">
        <v>0</v>
      </c>
      <c r="J81" s="31" t="n">
        <v>0</v>
      </c>
      <c r="K81" s="31" t="n">
        <v>0</v>
      </c>
      <c r="L81" s="33" t="s">
        <v>588</v>
      </c>
    </row>
    <row r="82" customFormat="false" ht="31.5" hidden="false" customHeight="true" outlineLevel="0" collapsed="false">
      <c r="B82" s="29" t="n">
        <v>67</v>
      </c>
      <c r="C82" s="29" t="s">
        <v>586</v>
      </c>
      <c r="D82" s="30" t="s">
        <v>595</v>
      </c>
      <c r="E82" s="30" t="s">
        <v>142</v>
      </c>
      <c r="F82" s="29" t="s">
        <v>96</v>
      </c>
      <c r="G82" s="29" t="s">
        <v>96</v>
      </c>
      <c r="H82" s="29" t="s">
        <v>96</v>
      </c>
      <c r="I82" s="31" t="n">
        <v>0</v>
      </c>
      <c r="J82" s="31" t="n">
        <v>0</v>
      </c>
      <c r="K82" s="31" t="n">
        <v>0</v>
      </c>
      <c r="L82" s="33" t="s">
        <v>596</v>
      </c>
    </row>
    <row r="83" customFormat="false" ht="31.5" hidden="false" customHeight="true" outlineLevel="0" collapsed="false">
      <c r="B83" s="29" t="n">
        <v>68</v>
      </c>
      <c r="C83" s="29" t="s">
        <v>586</v>
      </c>
      <c r="D83" s="30" t="s">
        <v>597</v>
      </c>
      <c r="E83" s="30" t="s">
        <v>142</v>
      </c>
      <c r="F83" s="29" t="s">
        <v>96</v>
      </c>
      <c r="G83" s="29" t="s">
        <v>96</v>
      </c>
      <c r="H83" s="29" t="s">
        <v>96</v>
      </c>
      <c r="I83" s="31" t="n">
        <v>0</v>
      </c>
      <c r="J83" s="31" t="n">
        <v>0</v>
      </c>
      <c r="K83" s="31" t="n">
        <v>0</v>
      </c>
      <c r="L83" s="33" t="s">
        <v>598</v>
      </c>
    </row>
    <row r="84" customFormat="false" ht="31.5" hidden="false" customHeight="true" outlineLevel="0" collapsed="false">
      <c r="B84" s="29" t="n">
        <v>69</v>
      </c>
      <c r="C84" s="29" t="s">
        <v>586</v>
      </c>
      <c r="D84" s="30" t="s">
        <v>599</v>
      </c>
      <c r="E84" s="30" t="s">
        <v>142</v>
      </c>
      <c r="F84" s="29" t="s">
        <v>96</v>
      </c>
      <c r="G84" s="29" t="s">
        <v>96</v>
      </c>
      <c r="H84" s="29" t="s">
        <v>96</v>
      </c>
      <c r="I84" s="31" t="n">
        <v>0</v>
      </c>
      <c r="J84" s="31" t="n">
        <v>0</v>
      </c>
      <c r="K84" s="31" t="n">
        <v>0</v>
      </c>
      <c r="L84" s="33" t="s">
        <v>600</v>
      </c>
    </row>
    <row r="85" customFormat="false" ht="31.5" hidden="false" customHeight="true" outlineLevel="0" collapsed="false">
      <c r="B85" s="29" t="n">
        <v>70</v>
      </c>
      <c r="C85" s="29" t="s">
        <v>586</v>
      </c>
      <c r="D85" s="30" t="s">
        <v>147</v>
      </c>
      <c r="E85" s="30" t="s">
        <v>148</v>
      </c>
      <c r="F85" s="29" t="s">
        <v>149</v>
      </c>
      <c r="G85" s="29" t="s">
        <v>96</v>
      </c>
      <c r="H85" s="29" t="s">
        <v>96</v>
      </c>
      <c r="I85" s="31" t="n">
        <v>0</v>
      </c>
      <c r="J85" s="31" t="n">
        <v>0</v>
      </c>
      <c r="K85" s="31" t="n">
        <v>0</v>
      </c>
      <c r="L85" s="33" t="s">
        <v>601</v>
      </c>
    </row>
    <row r="86" customFormat="false" ht="31.5" hidden="false" customHeight="true" outlineLevel="0" collapsed="false">
      <c r="B86" s="29" t="n">
        <v>71</v>
      </c>
      <c r="C86" s="29" t="s">
        <v>586</v>
      </c>
      <c r="D86" s="30" t="s">
        <v>602</v>
      </c>
      <c r="E86" s="30" t="s">
        <v>506</v>
      </c>
      <c r="F86" s="29" t="s">
        <v>603</v>
      </c>
      <c r="G86" s="29" t="s">
        <v>96</v>
      </c>
      <c r="H86" s="29" t="s">
        <v>96</v>
      </c>
      <c r="I86" s="31" t="n">
        <v>0</v>
      </c>
      <c r="J86" s="31" t="n">
        <v>0</v>
      </c>
      <c r="K86" s="31" t="n">
        <v>0</v>
      </c>
      <c r="L86" s="33" t="s">
        <v>588</v>
      </c>
    </row>
    <row r="87" customFormat="false" ht="31.5" hidden="false" customHeight="true" outlineLevel="0" collapsed="false">
      <c r="B87" s="29" t="n">
        <v>72</v>
      </c>
      <c r="C87" s="29" t="s">
        <v>586</v>
      </c>
      <c r="D87" s="30" t="s">
        <v>604</v>
      </c>
      <c r="E87" s="30"/>
      <c r="F87" s="29" t="s">
        <v>96</v>
      </c>
      <c r="G87" s="29" t="s">
        <v>96</v>
      </c>
      <c r="H87" s="29" t="s">
        <v>96</v>
      </c>
      <c r="I87" s="31" t="n">
        <v>0</v>
      </c>
      <c r="J87" s="31" t="n">
        <v>0</v>
      </c>
      <c r="K87" s="31" t="n">
        <v>0</v>
      </c>
      <c r="L87" s="33" t="s">
        <v>588</v>
      </c>
    </row>
    <row r="88" customFormat="false" ht="31.5" hidden="false" customHeight="true" outlineLevel="0" collapsed="false">
      <c r="B88" s="29" t="n">
        <v>73</v>
      </c>
      <c r="C88" s="29" t="s">
        <v>586</v>
      </c>
      <c r="D88" s="30" t="s">
        <v>605</v>
      </c>
      <c r="E88" s="30" t="s">
        <v>316</v>
      </c>
      <c r="F88" s="29" t="s">
        <v>606</v>
      </c>
      <c r="G88" s="29" t="s">
        <v>96</v>
      </c>
      <c r="H88" s="29" t="s">
        <v>96</v>
      </c>
      <c r="I88" s="31" t="n">
        <v>0</v>
      </c>
      <c r="J88" s="31" t="n">
        <v>0</v>
      </c>
      <c r="K88" s="31" t="n">
        <v>0</v>
      </c>
      <c r="L88" s="33" t="s">
        <v>607</v>
      </c>
    </row>
    <row r="89" customFormat="false" ht="31.5" hidden="false" customHeight="true" outlineLevel="0" collapsed="false">
      <c r="B89" s="29" t="n">
        <v>74</v>
      </c>
      <c r="C89" s="29" t="s">
        <v>586</v>
      </c>
      <c r="D89" s="30" t="s">
        <v>132</v>
      </c>
      <c r="E89" s="30" t="s">
        <v>124</v>
      </c>
      <c r="F89" s="29" t="s">
        <v>133</v>
      </c>
      <c r="G89" s="29" t="s">
        <v>96</v>
      </c>
      <c r="H89" s="29" t="s">
        <v>96</v>
      </c>
      <c r="I89" s="31" t="n">
        <v>0</v>
      </c>
      <c r="J89" s="31" t="n">
        <v>0</v>
      </c>
      <c r="K89" s="31" t="n">
        <v>0</v>
      </c>
      <c r="L89" s="33" t="s">
        <v>588</v>
      </c>
    </row>
    <row r="90" customFormat="false" ht="31.5" hidden="false" customHeight="true" outlineLevel="0" collapsed="false">
      <c r="B90" s="29" t="n">
        <v>75</v>
      </c>
      <c r="C90" s="29" t="s">
        <v>586</v>
      </c>
      <c r="D90" s="30" t="s">
        <v>608</v>
      </c>
      <c r="E90" s="30" t="s">
        <v>120</v>
      </c>
      <c r="F90" s="29" t="s">
        <v>609</v>
      </c>
      <c r="G90" s="29" t="s">
        <v>96</v>
      </c>
      <c r="H90" s="29" t="s">
        <v>96</v>
      </c>
      <c r="I90" s="31" t="n">
        <v>0</v>
      </c>
      <c r="J90" s="31" t="n">
        <v>0</v>
      </c>
      <c r="K90" s="31" t="n">
        <v>0</v>
      </c>
      <c r="L90" s="33" t="s">
        <v>588</v>
      </c>
    </row>
    <row r="91" customFormat="false" ht="31.5" hidden="false" customHeight="true" outlineLevel="0" collapsed="false">
      <c r="B91" s="29" t="n">
        <v>76</v>
      </c>
      <c r="C91" s="29" t="s">
        <v>586</v>
      </c>
      <c r="D91" s="30" t="s">
        <v>610</v>
      </c>
      <c r="E91" s="30" t="s">
        <v>611</v>
      </c>
      <c r="F91" s="29" t="s">
        <v>612</v>
      </c>
      <c r="G91" s="29" t="s">
        <v>96</v>
      </c>
      <c r="H91" s="29" t="s">
        <v>96</v>
      </c>
      <c r="I91" s="31" t="n">
        <v>0</v>
      </c>
      <c r="J91" s="31" t="n">
        <v>0</v>
      </c>
      <c r="K91" s="31" t="n">
        <v>0</v>
      </c>
      <c r="L91" s="33" t="s">
        <v>588</v>
      </c>
    </row>
    <row r="92" customFormat="false" ht="31.5" hidden="false" customHeight="true" outlineLevel="0" collapsed="false">
      <c r="B92" s="29" t="n">
        <v>77</v>
      </c>
      <c r="C92" s="29" t="s">
        <v>586</v>
      </c>
      <c r="D92" s="30" t="s">
        <v>320</v>
      </c>
      <c r="E92" s="30" t="s">
        <v>316</v>
      </c>
      <c r="F92" s="29" t="s">
        <v>321</v>
      </c>
      <c r="G92" s="29" t="s">
        <v>96</v>
      </c>
      <c r="H92" s="29" t="s">
        <v>96</v>
      </c>
      <c r="I92" s="31" t="n">
        <v>0</v>
      </c>
      <c r="J92" s="31" t="n">
        <v>0</v>
      </c>
      <c r="K92" s="31" t="n">
        <v>0</v>
      </c>
      <c r="L92" s="33" t="s">
        <v>588</v>
      </c>
    </row>
    <row r="93" customFormat="false" ht="31.5" hidden="false" customHeight="true" outlineLevel="0" collapsed="false">
      <c r="B93" s="29" t="n">
        <v>78</v>
      </c>
      <c r="C93" s="29" t="s">
        <v>586</v>
      </c>
      <c r="D93" s="30" t="s">
        <v>613</v>
      </c>
      <c r="E93" s="30" t="s">
        <v>316</v>
      </c>
      <c r="F93" s="29" t="s">
        <v>614</v>
      </c>
      <c r="G93" s="29" t="s">
        <v>96</v>
      </c>
      <c r="H93" s="29" t="s">
        <v>96</v>
      </c>
      <c r="I93" s="31" t="n">
        <v>0</v>
      </c>
      <c r="J93" s="31" t="n">
        <v>0</v>
      </c>
      <c r="K93" s="31" t="n">
        <v>0</v>
      </c>
      <c r="L93" s="33" t="s">
        <v>588</v>
      </c>
    </row>
    <row r="94" customFormat="false" ht="31.5" hidden="false" customHeight="true" outlineLevel="0" collapsed="false">
      <c r="B94" s="29" t="n">
        <v>79</v>
      </c>
      <c r="C94" s="29" t="s">
        <v>586</v>
      </c>
      <c r="D94" s="30" t="s">
        <v>505</v>
      </c>
      <c r="E94" s="30" t="s">
        <v>506</v>
      </c>
      <c r="F94" s="29" t="s">
        <v>96</v>
      </c>
      <c r="G94" s="29" t="s">
        <v>96</v>
      </c>
      <c r="H94" s="29" t="s">
        <v>96</v>
      </c>
      <c r="I94" s="31" t="n">
        <v>0</v>
      </c>
      <c r="J94" s="31" t="n">
        <v>0</v>
      </c>
      <c r="K94" s="31" t="n">
        <v>0</v>
      </c>
      <c r="L94" s="33" t="s">
        <v>588</v>
      </c>
    </row>
    <row r="95" customFormat="false" ht="31.5" hidden="false" customHeight="true" outlineLevel="0" collapsed="false">
      <c r="B95" s="29" t="n">
        <v>80</v>
      </c>
      <c r="C95" s="29" t="s">
        <v>586</v>
      </c>
      <c r="D95" s="30" t="s">
        <v>615</v>
      </c>
      <c r="E95" s="30" t="s">
        <v>506</v>
      </c>
      <c r="F95" s="29" t="s">
        <v>96</v>
      </c>
      <c r="G95" s="29" t="s">
        <v>96</v>
      </c>
      <c r="H95" s="29" t="s">
        <v>96</v>
      </c>
      <c r="I95" s="31" t="n">
        <v>0</v>
      </c>
      <c r="J95" s="31" t="n">
        <v>0</v>
      </c>
      <c r="K95" s="31" t="n">
        <v>0</v>
      </c>
      <c r="L95" s="33" t="s">
        <v>616</v>
      </c>
    </row>
    <row r="96" customFormat="false" ht="31.5" hidden="false" customHeight="true" outlineLevel="0" collapsed="false">
      <c r="B96" s="29" t="n">
        <v>81</v>
      </c>
      <c r="C96" s="29" t="s">
        <v>586</v>
      </c>
      <c r="D96" s="30" t="s">
        <v>617</v>
      </c>
      <c r="E96" s="30" t="s">
        <v>506</v>
      </c>
      <c r="F96" s="29" t="s">
        <v>96</v>
      </c>
      <c r="G96" s="29" t="s">
        <v>96</v>
      </c>
      <c r="H96" s="29" t="s">
        <v>96</v>
      </c>
      <c r="I96" s="31" t="n">
        <v>0</v>
      </c>
      <c r="J96" s="31" t="n">
        <v>0</v>
      </c>
      <c r="K96" s="31" t="n">
        <v>0</v>
      </c>
      <c r="L96" s="33" t="s">
        <v>618</v>
      </c>
    </row>
    <row r="97" customFormat="false" ht="31.5" hidden="false" customHeight="true" outlineLevel="0" collapsed="false">
      <c r="B97" s="29" t="n">
        <v>82</v>
      </c>
      <c r="C97" s="29" t="s">
        <v>586</v>
      </c>
      <c r="D97" s="30" t="s">
        <v>619</v>
      </c>
      <c r="E97" s="30" t="s">
        <v>316</v>
      </c>
      <c r="F97" s="29" t="s">
        <v>96</v>
      </c>
      <c r="G97" s="29" t="s">
        <v>96</v>
      </c>
      <c r="H97" s="29" t="s">
        <v>96</v>
      </c>
      <c r="I97" s="31" t="n">
        <v>0</v>
      </c>
      <c r="J97" s="31" t="n">
        <v>0</v>
      </c>
      <c r="K97" s="31" t="n">
        <v>0</v>
      </c>
      <c r="L97" s="33" t="s">
        <v>620</v>
      </c>
    </row>
    <row r="98" customFormat="false" ht="31.5" hidden="false" customHeight="true" outlineLevel="0" collapsed="false">
      <c r="B98" s="29" t="n">
        <v>83</v>
      </c>
      <c r="C98" s="29" t="s">
        <v>586</v>
      </c>
      <c r="D98" s="30" t="s">
        <v>621</v>
      </c>
      <c r="E98" s="30" t="s">
        <v>120</v>
      </c>
      <c r="F98" s="29" t="s">
        <v>96</v>
      </c>
      <c r="G98" s="29" t="s">
        <v>96</v>
      </c>
      <c r="H98" s="29" t="s">
        <v>96</v>
      </c>
      <c r="I98" s="31" t="n">
        <v>0</v>
      </c>
      <c r="J98" s="31" t="n">
        <v>0</v>
      </c>
      <c r="K98" s="31" t="n">
        <v>0</v>
      </c>
      <c r="L98" s="33" t="s">
        <v>622</v>
      </c>
    </row>
    <row r="99" customFormat="false" ht="31.5" hidden="false" customHeight="true" outlineLevel="0" collapsed="false">
      <c r="B99" s="29" t="n">
        <v>84</v>
      </c>
      <c r="C99" s="29" t="s">
        <v>586</v>
      </c>
      <c r="D99" s="30" t="s">
        <v>623</v>
      </c>
      <c r="E99" s="30" t="s">
        <v>624</v>
      </c>
      <c r="F99" s="29" t="s">
        <v>96</v>
      </c>
      <c r="G99" s="29" t="s">
        <v>96</v>
      </c>
      <c r="H99" s="29" t="s">
        <v>96</v>
      </c>
      <c r="I99" s="31" t="n">
        <v>0</v>
      </c>
      <c r="J99" s="31" t="n">
        <v>0</v>
      </c>
      <c r="K99" s="31" t="n">
        <v>0</v>
      </c>
      <c r="L99" s="33" t="s">
        <v>625</v>
      </c>
    </row>
    <row r="100" customFormat="false" ht="31.5" hidden="false" customHeight="true" outlineLevel="0" collapsed="false">
      <c r="B100" s="29" t="n">
        <v>85</v>
      </c>
      <c r="C100" s="29" t="s">
        <v>626</v>
      </c>
      <c r="D100" s="30" t="s">
        <v>119</v>
      </c>
      <c r="E100" s="30" t="s">
        <v>120</v>
      </c>
      <c r="F100" s="29" t="s">
        <v>121</v>
      </c>
      <c r="G100" s="29" t="s">
        <v>96</v>
      </c>
      <c r="H100" s="29" t="s">
        <v>96</v>
      </c>
      <c r="I100" s="31" t="n">
        <v>0</v>
      </c>
      <c r="J100" s="31" t="n">
        <v>0</v>
      </c>
      <c r="K100" s="31" t="n">
        <v>0</v>
      </c>
      <c r="L100" s="33" t="s">
        <v>627</v>
      </c>
    </row>
    <row r="101" customFormat="false" ht="31.5" hidden="false" customHeight="true" outlineLevel="0" collapsed="false">
      <c r="B101" s="29" t="n">
        <v>86</v>
      </c>
      <c r="C101" s="29" t="s">
        <v>628</v>
      </c>
      <c r="D101" s="30" t="s">
        <v>323</v>
      </c>
      <c r="E101" s="30" t="s">
        <v>324</v>
      </c>
      <c r="F101" s="29" t="s">
        <v>325</v>
      </c>
      <c r="G101" s="29" t="s">
        <v>96</v>
      </c>
      <c r="H101" s="29" t="s">
        <v>96</v>
      </c>
      <c r="I101" s="31" t="n">
        <v>0</v>
      </c>
      <c r="J101" s="31" t="n">
        <v>0</v>
      </c>
      <c r="K101" s="31" t="n">
        <v>0</v>
      </c>
      <c r="L101" s="33" t="s">
        <v>636</v>
      </c>
    </row>
  </sheetData>
  <mergeCells count="4">
    <mergeCell ref="B2:L2"/>
    <mergeCell ref="B3:L3"/>
    <mergeCell ref="B5:L5"/>
    <mergeCell ref="B14:L14"/>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C9"/>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4.25" zeroHeight="false" outlineLevelRow="0" outlineLevelCol="0"/>
  <cols>
    <col collapsed="false" customWidth="true" hidden="false" outlineLevel="0" max="1" min="1" style="0" width="24"/>
    <col collapsed="false" customWidth="true" hidden="false" outlineLevel="0" max="2" min="2" style="0" width="110"/>
  </cols>
  <sheetData>
    <row r="1" customFormat="false" ht="17.25" hidden="false" customHeight="true" outlineLevel="0" collapsed="false">
      <c r="A1" s="1" t="s">
        <v>1287</v>
      </c>
      <c r="B1" s="1"/>
      <c r="C1" s="1"/>
    </row>
    <row r="3" customFormat="false" ht="72" hidden="false" customHeight="true" outlineLevel="0" collapsed="false">
      <c r="A3" s="49" t="s">
        <v>1288</v>
      </c>
      <c r="B3" s="50" t="s">
        <v>1289</v>
      </c>
    </row>
    <row r="4" customFormat="false" ht="72" hidden="false" customHeight="true" outlineLevel="0" collapsed="false">
      <c r="A4" s="49" t="s">
        <v>1290</v>
      </c>
      <c r="B4" s="50" t="s">
        <v>1291</v>
      </c>
    </row>
    <row r="5" customFormat="false" ht="72" hidden="false" customHeight="true" outlineLevel="0" collapsed="false">
      <c r="A5" s="49" t="s">
        <v>1292</v>
      </c>
      <c r="B5" s="50" t="s">
        <v>1293</v>
      </c>
    </row>
    <row r="6" customFormat="false" ht="72" hidden="false" customHeight="true" outlineLevel="0" collapsed="false">
      <c r="A6" s="49" t="s">
        <v>1294</v>
      </c>
      <c r="B6" s="50" t="s">
        <v>1295</v>
      </c>
    </row>
    <row r="7" customFormat="false" ht="72" hidden="false" customHeight="true" outlineLevel="0" collapsed="false">
      <c r="A7" s="49" t="s">
        <v>1296</v>
      </c>
      <c r="B7" s="50" t="s">
        <v>1297</v>
      </c>
    </row>
    <row r="8" customFormat="false" ht="72" hidden="false" customHeight="true" outlineLevel="0" collapsed="false">
      <c r="A8" s="49" t="s">
        <v>1298</v>
      </c>
      <c r="B8" s="50" t="s">
        <v>1299</v>
      </c>
    </row>
    <row r="9" customFormat="false" ht="72" hidden="false" customHeight="true" outlineLevel="0" collapsed="false">
      <c r="A9" s="49" t="s">
        <v>1300</v>
      </c>
      <c r="B9" s="50" t="s">
        <v>1301</v>
      </c>
    </row>
  </sheetData>
  <mergeCells count="1">
    <mergeCell ref="A1:C1"/>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J14"/>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defaultColWidth="8.6796875" defaultRowHeight="14.25" zeroHeight="false" outlineLevelRow="0" outlineLevelCol="0"/>
  <cols>
    <col collapsed="false" customWidth="true" hidden="false" outlineLevel="0" max="1" min="1" style="0" width="30"/>
    <col collapsed="false" customWidth="true" hidden="false" outlineLevel="0" max="10" min="2" style="0" width="12"/>
  </cols>
  <sheetData>
    <row r="1" customFormat="false" ht="17.25" hidden="false" customHeight="true" outlineLevel="0" collapsed="false">
      <c r="A1" s="1" t="s">
        <v>77</v>
      </c>
      <c r="B1" s="1"/>
      <c r="C1" s="1"/>
      <c r="D1" s="1"/>
      <c r="E1" s="1"/>
      <c r="F1" s="1"/>
      <c r="G1" s="1"/>
      <c r="H1" s="1"/>
      <c r="I1" s="1"/>
      <c r="J1" s="1"/>
    </row>
    <row r="2" customFormat="false" ht="14.25" hidden="false" customHeight="false" outlineLevel="0" collapsed="false">
      <c r="A2" s="2" t="s">
        <v>78</v>
      </c>
      <c r="B2" s="2"/>
      <c r="C2" s="2"/>
      <c r="D2" s="2"/>
      <c r="E2" s="2"/>
      <c r="F2" s="2"/>
      <c r="G2" s="2"/>
      <c r="H2" s="2"/>
      <c r="I2" s="2"/>
      <c r="J2" s="2"/>
    </row>
    <row r="4" customFormat="false" ht="14.25" hidden="false" customHeight="false" outlineLevel="0" collapsed="false">
      <c r="A4" s="20" t="s">
        <v>79</v>
      </c>
      <c r="B4" s="10" t="s">
        <v>18</v>
      </c>
      <c r="C4" s="10" t="s">
        <v>8</v>
      </c>
      <c r="D4" s="10" t="s">
        <v>28</v>
      </c>
      <c r="E4" s="10" t="s">
        <v>69</v>
      </c>
      <c r="F4" s="10" t="s">
        <v>12</v>
      </c>
      <c r="G4" s="10" t="s">
        <v>10</v>
      </c>
      <c r="H4" s="10" t="s">
        <v>11</v>
      </c>
      <c r="I4" s="10" t="s">
        <v>13</v>
      </c>
      <c r="J4" s="10" t="s">
        <v>14</v>
      </c>
    </row>
    <row r="5" customFormat="false" ht="14.25" hidden="false" customHeight="false" outlineLevel="0" collapsed="false">
      <c r="A5" s="27" t="s">
        <v>29</v>
      </c>
      <c r="B5" s="28" t="n">
        <v>11</v>
      </c>
      <c r="C5" s="28" t="n">
        <v>91</v>
      </c>
      <c r="D5" s="28" t="n">
        <v>73</v>
      </c>
      <c r="E5" s="28" t="n">
        <v>18</v>
      </c>
      <c r="F5" s="28" t="n">
        <v>168</v>
      </c>
      <c r="G5" s="28" t="n">
        <v>0</v>
      </c>
      <c r="H5" s="28" t="n">
        <v>4</v>
      </c>
      <c r="I5" s="28" t="n">
        <v>1</v>
      </c>
      <c r="J5" s="28" t="n">
        <v>0</v>
      </c>
    </row>
    <row r="6" customFormat="false" ht="14.25" hidden="false" customHeight="false" outlineLevel="0" collapsed="false">
      <c r="A6" s="17" t="s">
        <v>80</v>
      </c>
      <c r="B6" s="12" t="n">
        <v>11</v>
      </c>
      <c r="C6" s="12" t="n">
        <v>91</v>
      </c>
      <c r="D6" s="12" t="n">
        <v>73</v>
      </c>
      <c r="E6" s="12" t="n">
        <v>18</v>
      </c>
      <c r="F6" s="12" t="n">
        <v>168</v>
      </c>
      <c r="G6" s="12" t="n">
        <v>0</v>
      </c>
      <c r="H6" s="12" t="n">
        <v>4</v>
      </c>
      <c r="I6" s="12" t="n">
        <v>1</v>
      </c>
      <c r="J6" s="12" t="n">
        <v>0</v>
      </c>
    </row>
    <row r="7" customFormat="false" ht="14.25" hidden="false" customHeight="false" outlineLevel="0" collapsed="false">
      <c r="A7" s="27" t="s">
        <v>31</v>
      </c>
      <c r="B7" s="28" t="n">
        <v>31</v>
      </c>
      <c r="C7" s="28" t="n">
        <v>50</v>
      </c>
      <c r="D7" s="28" t="n">
        <v>50</v>
      </c>
      <c r="E7" s="28" t="n">
        <v>0</v>
      </c>
      <c r="F7" s="28" t="n">
        <v>56</v>
      </c>
      <c r="G7" s="28" t="n">
        <v>0</v>
      </c>
      <c r="H7" s="28" t="n">
        <v>0</v>
      </c>
      <c r="I7" s="28" t="n">
        <v>0</v>
      </c>
      <c r="J7" s="28" t="n">
        <v>0</v>
      </c>
    </row>
    <row r="8" customFormat="false" ht="14.25" hidden="false" customHeight="false" outlineLevel="0" collapsed="false">
      <c r="A8" s="17" t="s">
        <v>80</v>
      </c>
      <c r="B8" s="12" t="n">
        <v>31</v>
      </c>
      <c r="C8" s="12" t="n">
        <v>50</v>
      </c>
      <c r="D8" s="12" t="n">
        <v>50</v>
      </c>
      <c r="E8" s="12" t="n">
        <v>0</v>
      </c>
      <c r="F8" s="12" t="n">
        <v>56</v>
      </c>
      <c r="G8" s="12" t="n">
        <v>0</v>
      </c>
      <c r="H8" s="12" t="n">
        <v>0</v>
      </c>
      <c r="I8" s="12" t="n">
        <v>0</v>
      </c>
      <c r="J8" s="12" t="n">
        <v>0</v>
      </c>
    </row>
    <row r="9" customFormat="false" ht="14.25" hidden="false" customHeight="false" outlineLevel="0" collapsed="false">
      <c r="A9" s="27" t="s">
        <v>33</v>
      </c>
      <c r="B9" s="28" t="n">
        <v>0</v>
      </c>
      <c r="C9" s="28" t="n">
        <v>0</v>
      </c>
      <c r="D9" s="28" t="n">
        <v>0</v>
      </c>
      <c r="E9" s="28" t="n">
        <v>0</v>
      </c>
      <c r="F9" s="28" t="n">
        <v>11</v>
      </c>
      <c r="G9" s="28" t="n">
        <v>0</v>
      </c>
      <c r="H9" s="28" t="n">
        <v>0</v>
      </c>
      <c r="I9" s="28" t="n">
        <v>0</v>
      </c>
      <c r="J9" s="28" t="n">
        <v>0</v>
      </c>
    </row>
    <row r="10" customFormat="false" ht="14.25" hidden="false" customHeight="false" outlineLevel="0" collapsed="false">
      <c r="A10" s="17" t="s">
        <v>80</v>
      </c>
      <c r="B10" s="12" t="n">
        <v>0</v>
      </c>
      <c r="C10" s="12" t="n">
        <v>0</v>
      </c>
      <c r="D10" s="12" t="n">
        <v>0</v>
      </c>
      <c r="E10" s="12" t="n">
        <v>0</v>
      </c>
      <c r="F10" s="12" t="n">
        <v>11</v>
      </c>
      <c r="G10" s="12" t="n">
        <v>0</v>
      </c>
      <c r="H10" s="12" t="n">
        <v>0</v>
      </c>
      <c r="I10" s="12" t="n">
        <v>0</v>
      </c>
      <c r="J10" s="12" t="n">
        <v>0</v>
      </c>
    </row>
    <row r="11" customFormat="false" ht="14.25" hidden="false" customHeight="false" outlineLevel="0" collapsed="false">
      <c r="A11" s="27" t="s">
        <v>34</v>
      </c>
      <c r="B11" s="28" t="n">
        <v>0</v>
      </c>
      <c r="C11" s="28" t="n">
        <v>1</v>
      </c>
      <c r="D11" s="28" t="n">
        <v>1</v>
      </c>
      <c r="E11" s="28" t="n">
        <v>0</v>
      </c>
      <c r="F11" s="28" t="n">
        <v>3</v>
      </c>
      <c r="G11" s="28" t="n">
        <v>0</v>
      </c>
      <c r="H11" s="28" t="n">
        <v>0</v>
      </c>
      <c r="I11" s="28" t="n">
        <v>0</v>
      </c>
      <c r="J11" s="28" t="n">
        <v>0</v>
      </c>
    </row>
    <row r="12" customFormat="false" ht="14.25" hidden="false" customHeight="false" outlineLevel="0" collapsed="false">
      <c r="A12" s="17" t="s">
        <v>80</v>
      </c>
      <c r="B12" s="12" t="n">
        <v>0</v>
      </c>
      <c r="C12" s="12" t="n">
        <v>1</v>
      </c>
      <c r="D12" s="12" t="n">
        <v>1</v>
      </c>
      <c r="E12" s="12" t="n">
        <v>0</v>
      </c>
      <c r="F12" s="12" t="n">
        <v>3</v>
      </c>
      <c r="G12" s="12" t="n">
        <v>0</v>
      </c>
      <c r="H12" s="12" t="n">
        <v>0</v>
      </c>
      <c r="I12" s="12" t="n">
        <v>0</v>
      </c>
      <c r="J12" s="12" t="n">
        <v>0</v>
      </c>
    </row>
    <row r="13" customFormat="false" ht="14.25" hidden="false" customHeight="false" outlineLevel="0" collapsed="false">
      <c r="A13" s="27" t="s">
        <v>35</v>
      </c>
      <c r="B13" s="28" t="n">
        <v>0</v>
      </c>
      <c r="C13" s="28" t="n">
        <v>61</v>
      </c>
      <c r="D13" s="28" t="n">
        <v>43</v>
      </c>
      <c r="E13" s="28" t="n">
        <v>18</v>
      </c>
      <c r="F13" s="28" t="n">
        <v>87</v>
      </c>
      <c r="G13" s="28" t="n">
        <v>0</v>
      </c>
      <c r="H13" s="28" t="n">
        <v>0</v>
      </c>
      <c r="I13" s="28" t="n">
        <v>0</v>
      </c>
      <c r="J13" s="28" t="n">
        <v>0</v>
      </c>
    </row>
    <row r="14" customFormat="false" ht="14.25" hidden="false" customHeight="false" outlineLevel="0" collapsed="false">
      <c r="A14" s="17" t="s">
        <v>80</v>
      </c>
      <c r="B14" s="12" t="n">
        <v>0</v>
      </c>
      <c r="C14" s="12" t="n">
        <v>61</v>
      </c>
      <c r="D14" s="12" t="n">
        <v>43</v>
      </c>
      <c r="E14" s="12" t="n">
        <v>18</v>
      </c>
      <c r="F14" s="12" t="n">
        <v>87</v>
      </c>
      <c r="G14" s="12" t="n">
        <v>0</v>
      </c>
      <c r="H14" s="12" t="n">
        <v>0</v>
      </c>
      <c r="I14" s="12" t="n">
        <v>0</v>
      </c>
      <c r="J14" s="12" t="n">
        <v>0</v>
      </c>
    </row>
  </sheetData>
  <mergeCells count="2">
    <mergeCell ref="A1:J1"/>
    <mergeCell ref="A2:J2"/>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Q24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5" topLeftCell="A6" activePane="bottomLeft" state="frozen"/>
      <selection pane="topLeft" activeCell="A1" activeCellId="0" sqref="A1"/>
      <selection pane="bottomLeft" activeCell="A1" activeCellId="0" sqref="A1"/>
    </sheetView>
  </sheetViews>
  <sheetFormatPr defaultColWidth="8.6796875" defaultRowHeight="14.25" zeroHeight="false" outlineLevelRow="0" outlineLevelCol="0"/>
  <cols>
    <col collapsed="false" customWidth="true" hidden="false" outlineLevel="0" max="1" min="1" style="0" width="3"/>
    <col collapsed="false" customWidth="true" hidden="false" outlineLevel="0" max="2" min="2" style="0" width="11"/>
    <col collapsed="false" customWidth="true" hidden="false" outlineLevel="0" max="3" min="3" style="0" width="14"/>
    <col collapsed="false" customWidth="true" hidden="false" outlineLevel="0" max="4" min="4" style="0" width="6"/>
    <col collapsed="false" customWidth="true" hidden="false" outlineLevel="0" max="5" min="5" style="0" width="32"/>
    <col collapsed="false" customWidth="true" hidden="false" outlineLevel="0" max="6" min="6" style="0" width="16"/>
    <col collapsed="false" customWidth="true" hidden="false" outlineLevel="0" max="7" min="7" style="0" width="12"/>
    <col collapsed="false" customWidth="true" hidden="false" outlineLevel="0" max="8" min="8" style="0" width="14"/>
    <col collapsed="false" customWidth="true" hidden="false" outlineLevel="0" max="9" min="9" style="0" width="8"/>
    <col collapsed="false" customWidth="true" hidden="false" outlineLevel="0" max="10" min="10" style="0" width="7"/>
    <col collapsed="false" customWidth="true" hidden="false" outlineLevel="0" max="11" min="11" style="0" width="9"/>
    <col collapsed="false" customWidth="true" hidden="false" outlineLevel="0" max="12" min="12" style="0" width="7"/>
    <col collapsed="false" customWidth="true" hidden="false" outlineLevel="0" max="13" min="13" style="0" width="9"/>
    <col collapsed="false" customWidth="true" hidden="false" outlineLevel="0" max="14" min="14" style="0" width="8"/>
    <col collapsed="false" customWidth="true" hidden="false" outlineLevel="0" max="15" min="15" style="0" width="9"/>
    <col collapsed="false" customWidth="true" hidden="false" outlineLevel="0" max="16" min="16" style="0" width="12"/>
    <col collapsed="false" customWidth="true" hidden="false" outlineLevel="0" max="17" min="17" style="0" width="50"/>
  </cols>
  <sheetData>
    <row r="2" customFormat="false" ht="17.25" hidden="false" customHeight="true" outlineLevel="0" collapsed="false">
      <c r="B2" s="1" t="s">
        <v>81</v>
      </c>
      <c r="C2" s="1"/>
      <c r="D2" s="1"/>
      <c r="E2" s="1"/>
      <c r="F2" s="1"/>
      <c r="G2" s="1"/>
      <c r="H2" s="1"/>
      <c r="I2" s="1"/>
      <c r="J2" s="1"/>
      <c r="K2" s="1"/>
      <c r="L2" s="1"/>
      <c r="M2" s="1"/>
      <c r="N2" s="1"/>
      <c r="O2" s="1"/>
      <c r="P2" s="1"/>
      <c r="Q2" s="1"/>
    </row>
    <row r="3" customFormat="false" ht="14.25" hidden="false" customHeight="false" outlineLevel="0" collapsed="false">
      <c r="B3" s="2" t="s">
        <v>82</v>
      </c>
      <c r="C3" s="2"/>
      <c r="D3" s="2"/>
      <c r="E3" s="2"/>
      <c r="F3" s="2"/>
      <c r="G3" s="2"/>
      <c r="H3" s="2"/>
      <c r="I3" s="2"/>
      <c r="J3" s="2"/>
      <c r="K3" s="2"/>
      <c r="L3" s="2"/>
      <c r="M3" s="2"/>
      <c r="N3" s="2"/>
      <c r="O3" s="2"/>
      <c r="P3" s="2"/>
      <c r="Q3" s="2"/>
    </row>
    <row r="5" customFormat="false" ht="14.25" hidden="false" customHeight="false" outlineLevel="0" collapsed="false">
      <c r="B5" s="10" t="s">
        <v>83</v>
      </c>
      <c r="C5" s="10" t="s">
        <v>24</v>
      </c>
      <c r="D5" s="10" t="s">
        <v>25</v>
      </c>
      <c r="E5" s="10" t="s">
        <v>84</v>
      </c>
      <c r="F5" s="10" t="s">
        <v>85</v>
      </c>
      <c r="G5" s="10" t="s">
        <v>17</v>
      </c>
      <c r="H5" s="10" t="s">
        <v>86</v>
      </c>
      <c r="I5" s="10" t="s">
        <v>87</v>
      </c>
      <c r="J5" s="10" t="s">
        <v>18</v>
      </c>
      <c r="K5" s="10" t="s">
        <v>88</v>
      </c>
      <c r="L5" s="10" t="s">
        <v>10</v>
      </c>
      <c r="M5" s="10" t="s">
        <v>11</v>
      </c>
      <c r="N5" s="10" t="s">
        <v>14</v>
      </c>
      <c r="O5" s="10" t="s">
        <v>89</v>
      </c>
      <c r="P5" s="10" t="s">
        <v>90</v>
      </c>
      <c r="Q5" s="10" t="s">
        <v>91</v>
      </c>
    </row>
    <row r="6" customFormat="false" ht="31.5" hidden="false" customHeight="true" outlineLevel="0" collapsed="false">
      <c r="B6" s="29" t="s">
        <v>92</v>
      </c>
      <c r="C6" s="30" t="s">
        <v>29</v>
      </c>
      <c r="D6" s="29" t="s">
        <v>30</v>
      </c>
      <c r="E6" s="30" t="s">
        <v>93</v>
      </c>
      <c r="F6" s="30" t="s">
        <v>94</v>
      </c>
      <c r="G6" s="30" t="s">
        <v>21</v>
      </c>
      <c r="H6" s="30" t="s">
        <v>95</v>
      </c>
      <c r="I6" s="29" t="s">
        <v>96</v>
      </c>
      <c r="J6" s="29" t="s">
        <v>96</v>
      </c>
      <c r="K6" s="29" t="s">
        <v>96</v>
      </c>
      <c r="L6" s="31" t="n">
        <v>0</v>
      </c>
      <c r="M6" s="31" t="n">
        <v>0</v>
      </c>
      <c r="N6" s="31" t="n">
        <v>0</v>
      </c>
      <c r="O6" s="31" t="n">
        <v>0</v>
      </c>
      <c r="P6" s="32" t="s">
        <v>97</v>
      </c>
      <c r="Q6" s="33" t="s">
        <v>98</v>
      </c>
    </row>
    <row r="7" customFormat="false" ht="31.5" hidden="false" customHeight="true" outlineLevel="0" collapsed="false">
      <c r="B7" s="29" t="s">
        <v>92</v>
      </c>
      <c r="C7" s="30" t="s">
        <v>29</v>
      </c>
      <c r="D7" s="29" t="s">
        <v>30</v>
      </c>
      <c r="E7" s="30" t="s">
        <v>99</v>
      </c>
      <c r="F7" s="30" t="s">
        <v>100</v>
      </c>
      <c r="G7" s="30" t="s">
        <v>21</v>
      </c>
      <c r="H7" s="30" t="s">
        <v>101</v>
      </c>
      <c r="I7" s="29" t="s">
        <v>96</v>
      </c>
      <c r="J7" s="29" t="s">
        <v>96</v>
      </c>
      <c r="K7" s="29" t="s">
        <v>96</v>
      </c>
      <c r="L7" s="31" t="n">
        <v>0</v>
      </c>
      <c r="M7" s="31" t="n">
        <v>0</v>
      </c>
      <c r="N7" s="31" t="n">
        <v>0</v>
      </c>
      <c r="O7" s="31" t="n">
        <v>0</v>
      </c>
      <c r="P7" s="32" t="s">
        <v>97</v>
      </c>
      <c r="Q7" s="33" t="s">
        <v>102</v>
      </c>
    </row>
    <row r="8" customFormat="false" ht="31.5" hidden="false" customHeight="true" outlineLevel="0" collapsed="false">
      <c r="B8" s="29" t="s">
        <v>92</v>
      </c>
      <c r="C8" s="30" t="s">
        <v>29</v>
      </c>
      <c r="D8" s="29" t="s">
        <v>30</v>
      </c>
      <c r="E8" s="30" t="s">
        <v>103</v>
      </c>
      <c r="F8" s="30" t="s">
        <v>104</v>
      </c>
      <c r="G8" s="30" t="s">
        <v>21</v>
      </c>
      <c r="H8" s="30" t="s">
        <v>105</v>
      </c>
      <c r="I8" s="29" t="s">
        <v>106</v>
      </c>
      <c r="J8" s="29" t="n">
        <v>5</v>
      </c>
      <c r="K8" s="29" t="s">
        <v>96</v>
      </c>
      <c r="L8" s="31" t="n">
        <v>0</v>
      </c>
      <c r="M8" s="31" t="n">
        <v>0</v>
      </c>
      <c r="N8" s="31" t="n">
        <v>0</v>
      </c>
      <c r="O8" s="31" t="n">
        <v>0</v>
      </c>
      <c r="P8" s="34" t="s">
        <v>107</v>
      </c>
      <c r="Q8" s="33" t="s">
        <v>108</v>
      </c>
    </row>
    <row r="9" customFormat="false" ht="31.5" hidden="false" customHeight="true" outlineLevel="0" collapsed="false">
      <c r="B9" s="29" t="s">
        <v>92</v>
      </c>
      <c r="C9" s="30" t="s">
        <v>29</v>
      </c>
      <c r="D9" s="29" t="s">
        <v>30</v>
      </c>
      <c r="E9" s="30" t="s">
        <v>109</v>
      </c>
      <c r="F9" s="30" t="s">
        <v>104</v>
      </c>
      <c r="G9" s="30" t="s">
        <v>110</v>
      </c>
      <c r="H9" s="30" t="s">
        <v>111</v>
      </c>
      <c r="I9" s="29" t="s">
        <v>96</v>
      </c>
      <c r="J9" s="29" t="s">
        <v>96</v>
      </c>
      <c r="K9" s="29" t="s">
        <v>96</v>
      </c>
      <c r="L9" s="31" t="n">
        <v>0</v>
      </c>
      <c r="M9" s="31" t="n">
        <v>0</v>
      </c>
      <c r="N9" s="31" t="n">
        <v>0</v>
      </c>
      <c r="O9" s="31" t="n">
        <v>0</v>
      </c>
      <c r="P9" s="32" t="s">
        <v>97</v>
      </c>
      <c r="Q9" s="33" t="s">
        <v>112</v>
      </c>
    </row>
    <row r="10" customFormat="false" ht="31.5" hidden="false" customHeight="true" outlineLevel="0" collapsed="false">
      <c r="B10" s="29" t="s">
        <v>92</v>
      </c>
      <c r="C10" s="30" t="s">
        <v>29</v>
      </c>
      <c r="D10" s="29" t="s">
        <v>30</v>
      </c>
      <c r="E10" s="30" t="s">
        <v>113</v>
      </c>
      <c r="F10" s="30" t="s">
        <v>100</v>
      </c>
      <c r="G10" s="30" t="s">
        <v>21</v>
      </c>
      <c r="H10" s="30"/>
      <c r="I10" s="29" t="s">
        <v>96</v>
      </c>
      <c r="J10" s="29" t="s">
        <v>96</v>
      </c>
      <c r="K10" s="29" t="s">
        <v>96</v>
      </c>
      <c r="L10" s="31" t="n">
        <v>0</v>
      </c>
      <c r="M10" s="31" t="n">
        <v>0</v>
      </c>
      <c r="N10" s="31" t="n">
        <v>0</v>
      </c>
      <c r="O10" s="31" t="n">
        <v>0</v>
      </c>
      <c r="P10" s="32" t="s">
        <v>97</v>
      </c>
      <c r="Q10" s="33" t="s">
        <v>114</v>
      </c>
    </row>
    <row r="11" customFormat="false" ht="31.5" hidden="false" customHeight="true" outlineLevel="0" collapsed="false">
      <c r="B11" s="29" t="s">
        <v>92</v>
      </c>
      <c r="C11" s="30" t="s">
        <v>29</v>
      </c>
      <c r="D11" s="29" t="s">
        <v>30</v>
      </c>
      <c r="E11" s="30" t="s">
        <v>115</v>
      </c>
      <c r="F11" s="30" t="s">
        <v>100</v>
      </c>
      <c r="G11" s="30" t="s">
        <v>21</v>
      </c>
      <c r="H11" s="30" t="s">
        <v>116</v>
      </c>
      <c r="I11" s="29" t="s">
        <v>96</v>
      </c>
      <c r="J11" s="29" t="s">
        <v>96</v>
      </c>
      <c r="K11" s="29" t="s">
        <v>96</v>
      </c>
      <c r="L11" s="31" t="n">
        <v>0</v>
      </c>
      <c r="M11" s="31" t="n">
        <v>0</v>
      </c>
      <c r="N11" s="31" t="n">
        <v>0</v>
      </c>
      <c r="O11" s="31" t="n">
        <v>0</v>
      </c>
      <c r="P11" s="32" t="s">
        <v>97</v>
      </c>
      <c r="Q11" s="33" t="s">
        <v>117</v>
      </c>
    </row>
    <row r="12" customFormat="false" ht="31.5" hidden="false" customHeight="true" outlineLevel="0" collapsed="false">
      <c r="B12" s="29" t="s">
        <v>118</v>
      </c>
      <c r="C12" s="30" t="s">
        <v>35</v>
      </c>
      <c r="D12" s="29" t="s">
        <v>36</v>
      </c>
      <c r="E12" s="30" t="s">
        <v>119</v>
      </c>
      <c r="F12" s="30" t="s">
        <v>120</v>
      </c>
      <c r="G12" s="30" t="s">
        <v>110</v>
      </c>
      <c r="H12" s="30" t="s">
        <v>121</v>
      </c>
      <c r="I12" s="29" t="s">
        <v>96</v>
      </c>
      <c r="J12" s="29" t="s">
        <v>96</v>
      </c>
      <c r="K12" s="29" t="s">
        <v>96</v>
      </c>
      <c r="L12" s="31" t="n">
        <v>0</v>
      </c>
      <c r="M12" s="31" t="n">
        <v>0</v>
      </c>
      <c r="N12" s="31" t="n">
        <v>0</v>
      </c>
      <c r="O12" s="31" t="n">
        <v>0</v>
      </c>
      <c r="P12" s="32" t="s">
        <v>97</v>
      </c>
      <c r="Q12" s="33" t="s">
        <v>122</v>
      </c>
    </row>
    <row r="13" customFormat="false" ht="31.5" hidden="false" customHeight="true" outlineLevel="0" collapsed="false">
      <c r="B13" s="29" t="s">
        <v>118</v>
      </c>
      <c r="C13" s="30" t="s">
        <v>35</v>
      </c>
      <c r="D13" s="29" t="s">
        <v>36</v>
      </c>
      <c r="E13" s="30" t="s">
        <v>123</v>
      </c>
      <c r="F13" s="30" t="s">
        <v>124</v>
      </c>
      <c r="G13" s="30" t="s">
        <v>20</v>
      </c>
      <c r="H13" s="30" t="s">
        <v>125</v>
      </c>
      <c r="I13" s="29" t="s">
        <v>96</v>
      </c>
      <c r="J13" s="29" t="s">
        <v>96</v>
      </c>
      <c r="K13" s="29" t="s">
        <v>96</v>
      </c>
      <c r="L13" s="31" t="n">
        <v>0</v>
      </c>
      <c r="M13" s="31" t="n">
        <v>0</v>
      </c>
      <c r="N13" s="31" t="n">
        <v>0</v>
      </c>
      <c r="O13" s="31" t="n">
        <v>0</v>
      </c>
      <c r="P13" s="32" t="s">
        <v>97</v>
      </c>
      <c r="Q13" s="33" t="s">
        <v>126</v>
      </c>
    </row>
    <row r="14" customFormat="false" ht="31.5" hidden="false" customHeight="true" outlineLevel="0" collapsed="false">
      <c r="B14" s="29" t="s">
        <v>118</v>
      </c>
      <c r="C14" s="30" t="s">
        <v>35</v>
      </c>
      <c r="D14" s="29" t="s">
        <v>36</v>
      </c>
      <c r="E14" s="30" t="s">
        <v>127</v>
      </c>
      <c r="F14" s="30" t="s">
        <v>128</v>
      </c>
      <c r="G14" s="30" t="s">
        <v>21</v>
      </c>
      <c r="H14" s="30" t="s">
        <v>129</v>
      </c>
      <c r="I14" s="29" t="s">
        <v>96</v>
      </c>
      <c r="J14" s="29" t="s">
        <v>96</v>
      </c>
      <c r="K14" s="29" t="s">
        <v>96</v>
      </c>
      <c r="L14" s="31" t="n">
        <v>2</v>
      </c>
      <c r="M14" s="31" t="n">
        <v>0</v>
      </c>
      <c r="N14" s="31" t="n">
        <v>0</v>
      </c>
      <c r="O14" s="31" t="n">
        <v>0</v>
      </c>
      <c r="P14" s="34" t="s">
        <v>130</v>
      </c>
      <c r="Q14" s="33" t="s">
        <v>131</v>
      </c>
    </row>
    <row r="15" customFormat="false" ht="31.5" hidden="false" customHeight="true" outlineLevel="0" collapsed="false">
      <c r="B15" s="29" t="s">
        <v>118</v>
      </c>
      <c r="C15" s="30" t="s">
        <v>35</v>
      </c>
      <c r="D15" s="29" t="s">
        <v>36</v>
      </c>
      <c r="E15" s="30" t="s">
        <v>132</v>
      </c>
      <c r="F15" s="30" t="s">
        <v>124</v>
      </c>
      <c r="G15" s="30" t="s">
        <v>21</v>
      </c>
      <c r="H15" s="30" t="s">
        <v>133</v>
      </c>
      <c r="I15" s="29" t="s">
        <v>96</v>
      </c>
      <c r="J15" s="29" t="s">
        <v>96</v>
      </c>
      <c r="K15" s="29" t="s">
        <v>96</v>
      </c>
      <c r="L15" s="31" t="n">
        <v>0</v>
      </c>
      <c r="M15" s="31" t="n">
        <v>0</v>
      </c>
      <c r="N15" s="31" t="n">
        <v>0</v>
      </c>
      <c r="O15" s="31" t="n">
        <v>0</v>
      </c>
      <c r="P15" s="32" t="s">
        <v>97</v>
      </c>
      <c r="Q15" s="33" t="s">
        <v>134</v>
      </c>
    </row>
    <row r="16" customFormat="false" ht="31.5" hidden="false" customHeight="true" outlineLevel="0" collapsed="false">
      <c r="B16" s="29" t="s">
        <v>118</v>
      </c>
      <c r="C16" s="30" t="s">
        <v>35</v>
      </c>
      <c r="D16" s="29" t="s">
        <v>36</v>
      </c>
      <c r="E16" s="30" t="s">
        <v>135</v>
      </c>
      <c r="F16" s="30" t="s">
        <v>124</v>
      </c>
      <c r="G16" s="30" t="s">
        <v>20</v>
      </c>
      <c r="H16" s="30"/>
      <c r="I16" s="29" t="s">
        <v>96</v>
      </c>
      <c r="J16" s="29" t="s">
        <v>96</v>
      </c>
      <c r="K16" s="29" t="s">
        <v>96</v>
      </c>
      <c r="L16" s="31" t="n">
        <v>0</v>
      </c>
      <c r="M16" s="31" t="n">
        <v>0</v>
      </c>
      <c r="N16" s="31" t="n">
        <v>0</v>
      </c>
      <c r="O16" s="31" t="n">
        <v>0</v>
      </c>
      <c r="P16" s="32" t="s">
        <v>97</v>
      </c>
      <c r="Q16" s="33" t="s">
        <v>136</v>
      </c>
    </row>
    <row r="17" customFormat="false" ht="31.5" hidden="false" customHeight="true" outlineLevel="0" collapsed="false">
      <c r="B17" s="29" t="s">
        <v>118</v>
      </c>
      <c r="C17" s="30" t="s">
        <v>35</v>
      </c>
      <c r="D17" s="29" t="s">
        <v>36</v>
      </c>
      <c r="E17" s="30" t="s">
        <v>137</v>
      </c>
      <c r="F17" s="30" t="s">
        <v>138</v>
      </c>
      <c r="G17" s="30" t="s">
        <v>21</v>
      </c>
      <c r="H17" s="30"/>
      <c r="I17" s="29" t="s">
        <v>96</v>
      </c>
      <c r="J17" s="29" t="s">
        <v>96</v>
      </c>
      <c r="K17" s="29" t="s">
        <v>96</v>
      </c>
      <c r="L17" s="31" t="n">
        <v>0</v>
      </c>
      <c r="M17" s="31" t="n">
        <v>0</v>
      </c>
      <c r="N17" s="31" t="n">
        <v>0</v>
      </c>
      <c r="O17" s="31" t="n">
        <v>0</v>
      </c>
      <c r="P17" s="32" t="s">
        <v>97</v>
      </c>
      <c r="Q17" s="33" t="s">
        <v>139</v>
      </c>
    </row>
    <row r="18" customFormat="false" ht="31.5" hidden="false" customHeight="true" outlineLevel="0" collapsed="false">
      <c r="B18" s="29" t="s">
        <v>118</v>
      </c>
      <c r="C18" s="30" t="s">
        <v>35</v>
      </c>
      <c r="D18" s="29" t="s">
        <v>36</v>
      </c>
      <c r="E18" s="30" t="s">
        <v>140</v>
      </c>
      <c r="F18" s="30" t="s">
        <v>124</v>
      </c>
      <c r="G18" s="30" t="s">
        <v>21</v>
      </c>
      <c r="H18" s="30"/>
      <c r="I18" s="29" t="s">
        <v>96</v>
      </c>
      <c r="J18" s="29" t="s">
        <v>96</v>
      </c>
      <c r="K18" s="29" t="s">
        <v>96</v>
      </c>
      <c r="L18" s="31" t="n">
        <v>0</v>
      </c>
      <c r="M18" s="31" t="n">
        <v>0</v>
      </c>
      <c r="N18" s="31" t="n">
        <v>0</v>
      </c>
      <c r="O18" s="31" t="n">
        <v>0</v>
      </c>
      <c r="P18" s="32" t="s">
        <v>97</v>
      </c>
      <c r="Q18" s="33" t="s">
        <v>139</v>
      </c>
    </row>
    <row r="19" customFormat="false" ht="31.5" hidden="false" customHeight="true" outlineLevel="0" collapsed="false">
      <c r="B19" s="29" t="s">
        <v>118</v>
      </c>
      <c r="C19" s="30" t="s">
        <v>35</v>
      </c>
      <c r="D19" s="29" t="s">
        <v>36</v>
      </c>
      <c r="E19" s="30" t="s">
        <v>141</v>
      </c>
      <c r="F19" s="30" t="s">
        <v>142</v>
      </c>
      <c r="G19" s="30" t="s">
        <v>21</v>
      </c>
      <c r="H19" s="30" t="s">
        <v>143</v>
      </c>
      <c r="I19" s="29" t="s">
        <v>96</v>
      </c>
      <c r="J19" s="29" t="s">
        <v>96</v>
      </c>
      <c r="K19" s="29" t="s">
        <v>96</v>
      </c>
      <c r="L19" s="31" t="n">
        <v>0</v>
      </c>
      <c r="M19" s="31" t="n">
        <v>0</v>
      </c>
      <c r="N19" s="31" t="n">
        <v>0</v>
      </c>
      <c r="O19" s="31" t="n">
        <v>0</v>
      </c>
      <c r="P19" s="32" t="s">
        <v>97</v>
      </c>
      <c r="Q19" s="33" t="s">
        <v>139</v>
      </c>
    </row>
    <row r="20" customFormat="false" ht="31.5" hidden="false" customHeight="true" outlineLevel="0" collapsed="false">
      <c r="B20" s="29" t="s">
        <v>118</v>
      </c>
      <c r="C20" s="30" t="s">
        <v>35</v>
      </c>
      <c r="D20" s="29" t="s">
        <v>36</v>
      </c>
      <c r="E20" s="30" t="s">
        <v>144</v>
      </c>
      <c r="F20" s="30" t="s">
        <v>145</v>
      </c>
      <c r="G20" s="30" t="s">
        <v>21</v>
      </c>
      <c r="H20" s="30" t="s">
        <v>146</v>
      </c>
      <c r="I20" s="29" t="s">
        <v>96</v>
      </c>
      <c r="J20" s="29" t="s">
        <v>96</v>
      </c>
      <c r="K20" s="29" t="s">
        <v>96</v>
      </c>
      <c r="L20" s="31" t="n">
        <v>0</v>
      </c>
      <c r="M20" s="31" t="n">
        <v>0</v>
      </c>
      <c r="N20" s="31" t="n">
        <v>0</v>
      </c>
      <c r="O20" s="31" t="n">
        <v>0</v>
      </c>
      <c r="P20" s="32" t="s">
        <v>97</v>
      </c>
      <c r="Q20" s="33" t="s">
        <v>139</v>
      </c>
    </row>
    <row r="21" customFormat="false" ht="31.5" hidden="false" customHeight="true" outlineLevel="0" collapsed="false">
      <c r="B21" s="29" t="s">
        <v>118</v>
      </c>
      <c r="C21" s="30" t="s">
        <v>35</v>
      </c>
      <c r="D21" s="29" t="s">
        <v>36</v>
      </c>
      <c r="E21" s="30" t="s">
        <v>147</v>
      </c>
      <c r="F21" s="30" t="s">
        <v>148</v>
      </c>
      <c r="G21" s="30" t="s">
        <v>20</v>
      </c>
      <c r="H21" s="30" t="s">
        <v>149</v>
      </c>
      <c r="I21" s="29" t="s">
        <v>96</v>
      </c>
      <c r="J21" s="29" t="s">
        <v>96</v>
      </c>
      <c r="K21" s="29" t="s">
        <v>96</v>
      </c>
      <c r="L21" s="31" t="n">
        <v>0</v>
      </c>
      <c r="M21" s="31" t="n">
        <v>0</v>
      </c>
      <c r="N21" s="31" t="n">
        <v>0</v>
      </c>
      <c r="O21" s="31" t="n">
        <v>0</v>
      </c>
      <c r="P21" s="32" t="s">
        <v>97</v>
      </c>
      <c r="Q21" s="33" t="s">
        <v>150</v>
      </c>
    </row>
    <row r="22" customFormat="false" ht="31.5" hidden="false" customHeight="true" outlineLevel="0" collapsed="false">
      <c r="B22" s="29" t="s">
        <v>118</v>
      </c>
      <c r="C22" s="30" t="s">
        <v>35</v>
      </c>
      <c r="D22" s="29" t="s">
        <v>36</v>
      </c>
      <c r="E22" s="30" t="s">
        <v>151</v>
      </c>
      <c r="F22" s="30" t="s">
        <v>148</v>
      </c>
      <c r="G22" s="30" t="s">
        <v>20</v>
      </c>
      <c r="H22" s="30" t="s">
        <v>152</v>
      </c>
      <c r="I22" s="29" t="s">
        <v>96</v>
      </c>
      <c r="J22" s="29" t="s">
        <v>96</v>
      </c>
      <c r="K22" s="29" t="s">
        <v>96</v>
      </c>
      <c r="L22" s="31" t="n">
        <v>0</v>
      </c>
      <c r="M22" s="31" t="n">
        <v>0</v>
      </c>
      <c r="N22" s="31" t="n">
        <v>0</v>
      </c>
      <c r="O22" s="31" t="n">
        <v>0</v>
      </c>
      <c r="P22" s="32" t="s">
        <v>97</v>
      </c>
      <c r="Q22" s="33" t="s">
        <v>153</v>
      </c>
    </row>
    <row r="23" customFormat="false" ht="31.5" hidden="false" customHeight="true" outlineLevel="0" collapsed="false">
      <c r="B23" s="29" t="s">
        <v>118</v>
      </c>
      <c r="C23" s="30" t="s">
        <v>35</v>
      </c>
      <c r="D23" s="29" t="s">
        <v>36</v>
      </c>
      <c r="E23" s="30" t="s">
        <v>154</v>
      </c>
      <c r="F23" s="30" t="s">
        <v>148</v>
      </c>
      <c r="G23" s="30" t="s">
        <v>20</v>
      </c>
      <c r="H23" s="30"/>
      <c r="I23" s="29" t="s">
        <v>96</v>
      </c>
      <c r="J23" s="29" t="s">
        <v>96</v>
      </c>
      <c r="K23" s="29" t="s">
        <v>96</v>
      </c>
      <c r="L23" s="31" t="n">
        <v>0</v>
      </c>
      <c r="M23" s="31" t="n">
        <v>0</v>
      </c>
      <c r="N23" s="31" t="n">
        <v>0</v>
      </c>
      <c r="O23" s="31" t="n">
        <v>0</v>
      </c>
      <c r="P23" s="32" t="s">
        <v>97</v>
      </c>
      <c r="Q23" s="33" t="s">
        <v>155</v>
      </c>
    </row>
    <row r="24" customFormat="false" ht="31.5" hidden="false" customHeight="true" outlineLevel="0" collapsed="false">
      <c r="B24" s="29" t="s">
        <v>118</v>
      </c>
      <c r="C24" s="30" t="s">
        <v>35</v>
      </c>
      <c r="D24" s="29" t="s">
        <v>36</v>
      </c>
      <c r="E24" s="30" t="s">
        <v>156</v>
      </c>
      <c r="F24" s="30" t="s">
        <v>148</v>
      </c>
      <c r="G24" s="30" t="s">
        <v>20</v>
      </c>
      <c r="H24" s="30" t="s">
        <v>157</v>
      </c>
      <c r="I24" s="29" t="s">
        <v>96</v>
      </c>
      <c r="J24" s="29" t="s">
        <v>96</v>
      </c>
      <c r="K24" s="29" t="s">
        <v>96</v>
      </c>
      <c r="L24" s="31" t="n">
        <v>0</v>
      </c>
      <c r="M24" s="31" t="n">
        <v>0</v>
      </c>
      <c r="N24" s="31" t="n">
        <v>0</v>
      </c>
      <c r="O24" s="31" t="n">
        <v>0</v>
      </c>
      <c r="P24" s="32" t="s">
        <v>97</v>
      </c>
      <c r="Q24" s="33" t="s">
        <v>158</v>
      </c>
    </row>
    <row r="25" customFormat="false" ht="31.5" hidden="false" customHeight="true" outlineLevel="0" collapsed="false">
      <c r="B25" s="29" t="s">
        <v>118</v>
      </c>
      <c r="C25" s="30" t="s">
        <v>35</v>
      </c>
      <c r="D25" s="29" t="s">
        <v>36</v>
      </c>
      <c r="E25" s="30" t="s">
        <v>159</v>
      </c>
      <c r="F25" s="30" t="s">
        <v>160</v>
      </c>
      <c r="G25" s="30" t="s">
        <v>21</v>
      </c>
      <c r="H25" s="30" t="s">
        <v>161</v>
      </c>
      <c r="I25" s="29" t="s">
        <v>96</v>
      </c>
      <c r="J25" s="29" t="s">
        <v>96</v>
      </c>
      <c r="K25" s="29" t="s">
        <v>96</v>
      </c>
      <c r="L25" s="31" t="n">
        <v>0</v>
      </c>
      <c r="M25" s="31" t="n">
        <v>0</v>
      </c>
      <c r="N25" s="31" t="n">
        <v>0</v>
      </c>
      <c r="O25" s="31" t="n">
        <v>0</v>
      </c>
      <c r="P25" s="32" t="s">
        <v>97</v>
      </c>
      <c r="Q25" s="33" t="s">
        <v>162</v>
      </c>
    </row>
    <row r="26" customFormat="false" ht="31.5" hidden="false" customHeight="true" outlineLevel="0" collapsed="false">
      <c r="B26" s="29" t="s">
        <v>118</v>
      </c>
      <c r="C26" s="30" t="s">
        <v>35</v>
      </c>
      <c r="D26" s="29" t="s">
        <v>36</v>
      </c>
      <c r="E26" s="30" t="s">
        <v>163</v>
      </c>
      <c r="F26" s="30" t="s">
        <v>160</v>
      </c>
      <c r="G26" s="30" t="s">
        <v>21</v>
      </c>
      <c r="H26" s="30"/>
      <c r="I26" s="29" t="s">
        <v>96</v>
      </c>
      <c r="J26" s="29" t="s">
        <v>96</v>
      </c>
      <c r="K26" s="29" t="s">
        <v>96</v>
      </c>
      <c r="L26" s="31" t="n">
        <v>0</v>
      </c>
      <c r="M26" s="31" t="n">
        <v>0</v>
      </c>
      <c r="N26" s="31" t="n">
        <v>0</v>
      </c>
      <c r="O26" s="31" t="n">
        <v>0</v>
      </c>
      <c r="P26" s="32" t="s">
        <v>97</v>
      </c>
      <c r="Q26" s="33" t="s">
        <v>164</v>
      </c>
    </row>
    <row r="27" customFormat="false" ht="31.5" hidden="false" customHeight="true" outlineLevel="0" collapsed="false">
      <c r="B27" s="29" t="s">
        <v>118</v>
      </c>
      <c r="C27" s="30" t="s">
        <v>35</v>
      </c>
      <c r="D27" s="29" t="s">
        <v>36</v>
      </c>
      <c r="E27" s="30" t="s">
        <v>165</v>
      </c>
      <c r="F27" s="30" t="s">
        <v>148</v>
      </c>
      <c r="G27" s="30" t="s">
        <v>20</v>
      </c>
      <c r="H27" s="30"/>
      <c r="I27" s="29" t="s">
        <v>96</v>
      </c>
      <c r="J27" s="29" t="s">
        <v>96</v>
      </c>
      <c r="K27" s="29" t="s">
        <v>96</v>
      </c>
      <c r="L27" s="31" t="n">
        <v>0</v>
      </c>
      <c r="M27" s="31" t="n">
        <v>0</v>
      </c>
      <c r="N27" s="31" t="n">
        <v>0</v>
      </c>
      <c r="O27" s="31" t="n">
        <v>0</v>
      </c>
      <c r="P27" s="32" t="s">
        <v>97</v>
      </c>
      <c r="Q27" s="33" t="s">
        <v>166</v>
      </c>
    </row>
    <row r="28" customFormat="false" ht="31.5" hidden="false" customHeight="true" outlineLevel="0" collapsed="false">
      <c r="B28" s="29" t="s">
        <v>118</v>
      </c>
      <c r="C28" s="30" t="s">
        <v>35</v>
      </c>
      <c r="D28" s="29" t="s">
        <v>36</v>
      </c>
      <c r="E28" s="30" t="s">
        <v>167</v>
      </c>
      <c r="F28" s="30" t="s">
        <v>168</v>
      </c>
      <c r="G28" s="30" t="s">
        <v>21</v>
      </c>
      <c r="H28" s="30"/>
      <c r="I28" s="29" t="s">
        <v>96</v>
      </c>
      <c r="J28" s="29" t="s">
        <v>96</v>
      </c>
      <c r="K28" s="29" t="s">
        <v>96</v>
      </c>
      <c r="L28" s="31" t="n">
        <v>0</v>
      </c>
      <c r="M28" s="31" t="n">
        <v>0</v>
      </c>
      <c r="N28" s="31" t="n">
        <v>0</v>
      </c>
      <c r="O28" s="31" t="n">
        <v>0</v>
      </c>
      <c r="P28" s="32" t="s">
        <v>97</v>
      </c>
      <c r="Q28" s="33" t="s">
        <v>169</v>
      </c>
    </row>
    <row r="29" customFormat="false" ht="31.5" hidden="false" customHeight="true" outlineLevel="0" collapsed="false">
      <c r="B29" s="29" t="s">
        <v>118</v>
      </c>
      <c r="C29" s="30" t="s">
        <v>35</v>
      </c>
      <c r="D29" s="29" t="s">
        <v>36</v>
      </c>
      <c r="E29" s="30" t="s">
        <v>170</v>
      </c>
      <c r="F29" s="30" t="s">
        <v>148</v>
      </c>
      <c r="G29" s="30" t="s">
        <v>20</v>
      </c>
      <c r="H29" s="30" t="s">
        <v>171</v>
      </c>
      <c r="I29" s="29" t="s">
        <v>96</v>
      </c>
      <c r="J29" s="29" t="s">
        <v>96</v>
      </c>
      <c r="K29" s="29" t="s">
        <v>96</v>
      </c>
      <c r="L29" s="31" t="n">
        <v>0</v>
      </c>
      <c r="M29" s="31" t="n">
        <v>0</v>
      </c>
      <c r="N29" s="31" t="n">
        <v>0</v>
      </c>
      <c r="O29" s="31" t="n">
        <v>0</v>
      </c>
      <c r="P29" s="32" t="s">
        <v>97</v>
      </c>
      <c r="Q29" s="33" t="s">
        <v>172</v>
      </c>
    </row>
    <row r="30" customFormat="false" ht="31.5" hidden="false" customHeight="true" outlineLevel="0" collapsed="false">
      <c r="B30" s="29" t="s">
        <v>118</v>
      </c>
      <c r="C30" s="30" t="s">
        <v>35</v>
      </c>
      <c r="D30" s="29" t="s">
        <v>36</v>
      </c>
      <c r="E30" s="30" t="s">
        <v>173</v>
      </c>
      <c r="F30" s="30" t="s">
        <v>174</v>
      </c>
      <c r="G30" s="30" t="s">
        <v>20</v>
      </c>
      <c r="H30" s="30" t="s">
        <v>175</v>
      </c>
      <c r="I30" s="29" t="s">
        <v>96</v>
      </c>
      <c r="J30" s="29" t="s">
        <v>96</v>
      </c>
      <c r="K30" s="29" t="s">
        <v>96</v>
      </c>
      <c r="L30" s="31" t="n">
        <v>0</v>
      </c>
      <c r="M30" s="31" t="n">
        <v>0</v>
      </c>
      <c r="N30" s="31" t="n">
        <v>0</v>
      </c>
      <c r="O30" s="31" t="n">
        <v>0</v>
      </c>
      <c r="P30" s="32" t="s">
        <v>97</v>
      </c>
      <c r="Q30" s="33" t="s">
        <v>176</v>
      </c>
    </row>
    <row r="31" customFormat="false" ht="31.5" hidden="false" customHeight="true" outlineLevel="0" collapsed="false">
      <c r="B31" s="29" t="s">
        <v>177</v>
      </c>
      <c r="C31" s="30" t="s">
        <v>29</v>
      </c>
      <c r="D31" s="29" t="s">
        <v>30</v>
      </c>
      <c r="E31" s="30" t="s">
        <v>178</v>
      </c>
      <c r="F31" s="30" t="s">
        <v>179</v>
      </c>
      <c r="G31" s="30" t="s">
        <v>21</v>
      </c>
      <c r="H31" s="30" t="s">
        <v>180</v>
      </c>
      <c r="I31" s="29" t="s">
        <v>96</v>
      </c>
      <c r="J31" s="29" t="s">
        <v>96</v>
      </c>
      <c r="K31" s="29" t="s">
        <v>96</v>
      </c>
      <c r="L31" s="31" t="n">
        <v>0</v>
      </c>
      <c r="M31" s="31" t="n">
        <v>0</v>
      </c>
      <c r="N31" s="31" t="n">
        <v>0</v>
      </c>
      <c r="O31" s="31" t="n">
        <v>0</v>
      </c>
      <c r="P31" s="32" t="s">
        <v>97</v>
      </c>
      <c r="Q31" s="33" t="s">
        <v>181</v>
      </c>
    </row>
    <row r="32" customFormat="false" ht="31.5" hidden="false" customHeight="true" outlineLevel="0" collapsed="false">
      <c r="B32" s="29" t="s">
        <v>177</v>
      </c>
      <c r="C32" s="30" t="s">
        <v>29</v>
      </c>
      <c r="D32" s="29" t="s">
        <v>30</v>
      </c>
      <c r="E32" s="30" t="s">
        <v>182</v>
      </c>
      <c r="F32" s="30" t="s">
        <v>179</v>
      </c>
      <c r="G32" s="30" t="s">
        <v>20</v>
      </c>
      <c r="H32" s="30" t="s">
        <v>183</v>
      </c>
      <c r="I32" s="29" t="s">
        <v>96</v>
      </c>
      <c r="J32" s="29" t="s">
        <v>96</v>
      </c>
      <c r="K32" s="29" t="s">
        <v>106</v>
      </c>
      <c r="L32" s="31" t="n">
        <v>0</v>
      </c>
      <c r="M32" s="31" t="n">
        <v>0</v>
      </c>
      <c r="N32" s="31" t="n">
        <v>0</v>
      </c>
      <c r="O32" s="31" t="n">
        <v>0</v>
      </c>
      <c r="P32" s="34" t="s">
        <v>184</v>
      </c>
      <c r="Q32" s="33" t="s">
        <v>185</v>
      </c>
    </row>
    <row r="33" customFormat="false" ht="31.5" hidden="false" customHeight="true" outlineLevel="0" collapsed="false">
      <c r="B33" s="29" t="s">
        <v>177</v>
      </c>
      <c r="C33" s="30" t="s">
        <v>29</v>
      </c>
      <c r="D33" s="29" t="s">
        <v>30</v>
      </c>
      <c r="E33" s="30" t="s">
        <v>186</v>
      </c>
      <c r="F33" s="30" t="s">
        <v>94</v>
      </c>
      <c r="G33" s="30" t="s">
        <v>21</v>
      </c>
      <c r="H33" s="30" t="s">
        <v>187</v>
      </c>
      <c r="I33" s="29" t="s">
        <v>96</v>
      </c>
      <c r="J33" s="29" t="s">
        <v>96</v>
      </c>
      <c r="K33" s="29" t="s">
        <v>96</v>
      </c>
      <c r="L33" s="31" t="n">
        <v>0</v>
      </c>
      <c r="M33" s="31" t="n">
        <v>0</v>
      </c>
      <c r="N33" s="31" t="n">
        <v>0</v>
      </c>
      <c r="O33" s="31" t="n">
        <v>0</v>
      </c>
      <c r="P33" s="32" t="s">
        <v>97</v>
      </c>
      <c r="Q33" s="33" t="s">
        <v>188</v>
      </c>
    </row>
    <row r="34" customFormat="false" ht="31.5" hidden="false" customHeight="true" outlineLevel="0" collapsed="false">
      <c r="B34" s="29" t="s">
        <v>177</v>
      </c>
      <c r="C34" s="30" t="s">
        <v>29</v>
      </c>
      <c r="D34" s="29" t="s">
        <v>30</v>
      </c>
      <c r="E34" s="30" t="s">
        <v>189</v>
      </c>
      <c r="F34" s="30" t="s">
        <v>179</v>
      </c>
      <c r="G34" s="30" t="s">
        <v>21</v>
      </c>
      <c r="H34" s="30" t="s">
        <v>190</v>
      </c>
      <c r="I34" s="29" t="s">
        <v>96</v>
      </c>
      <c r="J34" s="29" t="s">
        <v>96</v>
      </c>
      <c r="K34" s="29" t="s">
        <v>96</v>
      </c>
      <c r="L34" s="31" t="n">
        <v>0</v>
      </c>
      <c r="M34" s="31" t="n">
        <v>0</v>
      </c>
      <c r="N34" s="31" t="n">
        <v>0</v>
      </c>
      <c r="O34" s="31" t="n">
        <v>0</v>
      </c>
      <c r="P34" s="32" t="s">
        <v>97</v>
      </c>
      <c r="Q34" s="33" t="s">
        <v>191</v>
      </c>
    </row>
    <row r="35" customFormat="false" ht="31.5" hidden="false" customHeight="true" outlineLevel="0" collapsed="false">
      <c r="B35" s="29" t="s">
        <v>177</v>
      </c>
      <c r="C35" s="30" t="s">
        <v>29</v>
      </c>
      <c r="D35" s="29" t="s">
        <v>30</v>
      </c>
      <c r="E35" s="30" t="s">
        <v>192</v>
      </c>
      <c r="F35" s="30" t="s">
        <v>193</v>
      </c>
      <c r="G35" s="30" t="s">
        <v>21</v>
      </c>
      <c r="H35" s="30" t="s">
        <v>194</v>
      </c>
      <c r="I35" s="29" t="s">
        <v>96</v>
      </c>
      <c r="J35" s="29" t="s">
        <v>96</v>
      </c>
      <c r="K35" s="29" t="s">
        <v>96</v>
      </c>
      <c r="L35" s="31" t="n">
        <v>0</v>
      </c>
      <c r="M35" s="31" t="n">
        <v>0</v>
      </c>
      <c r="N35" s="31" t="n">
        <v>0</v>
      </c>
      <c r="O35" s="31" t="n">
        <v>0</v>
      </c>
      <c r="P35" s="32" t="s">
        <v>97</v>
      </c>
      <c r="Q35" s="33" t="s">
        <v>195</v>
      </c>
    </row>
    <row r="36" customFormat="false" ht="31.5" hidden="false" customHeight="true" outlineLevel="0" collapsed="false">
      <c r="B36" s="29" t="s">
        <v>177</v>
      </c>
      <c r="C36" s="30" t="s">
        <v>29</v>
      </c>
      <c r="D36" s="29" t="s">
        <v>30</v>
      </c>
      <c r="E36" s="30" t="s">
        <v>196</v>
      </c>
      <c r="F36" s="30" t="s">
        <v>193</v>
      </c>
      <c r="G36" s="30" t="s">
        <v>20</v>
      </c>
      <c r="H36" s="30" t="s">
        <v>197</v>
      </c>
      <c r="I36" s="29" t="s">
        <v>96</v>
      </c>
      <c r="J36" s="29" t="s">
        <v>96</v>
      </c>
      <c r="K36" s="29" t="s">
        <v>96</v>
      </c>
      <c r="L36" s="31" t="n">
        <v>0</v>
      </c>
      <c r="M36" s="31" t="n">
        <v>0</v>
      </c>
      <c r="N36" s="31" t="n">
        <v>1</v>
      </c>
      <c r="O36" s="31" t="n">
        <v>0</v>
      </c>
      <c r="P36" s="34" t="s">
        <v>198</v>
      </c>
      <c r="Q36" s="33" t="s">
        <v>199</v>
      </c>
    </row>
    <row r="37" customFormat="false" ht="31.5" hidden="false" customHeight="true" outlineLevel="0" collapsed="false">
      <c r="B37" s="29" t="s">
        <v>177</v>
      </c>
      <c r="C37" s="30" t="s">
        <v>29</v>
      </c>
      <c r="D37" s="29" t="s">
        <v>30</v>
      </c>
      <c r="E37" s="30" t="s">
        <v>196</v>
      </c>
      <c r="F37" s="30" t="s">
        <v>193</v>
      </c>
      <c r="G37" s="30" t="s">
        <v>20</v>
      </c>
      <c r="H37" s="30" t="s">
        <v>197</v>
      </c>
      <c r="I37" s="29" t="s">
        <v>96</v>
      </c>
      <c r="J37" s="29" t="s">
        <v>96</v>
      </c>
      <c r="K37" s="29" t="s">
        <v>96</v>
      </c>
      <c r="L37" s="31" t="n">
        <v>0</v>
      </c>
      <c r="M37" s="31" t="n">
        <v>0</v>
      </c>
      <c r="N37" s="31" t="n">
        <v>0</v>
      </c>
      <c r="O37" s="31" t="n">
        <v>0</v>
      </c>
      <c r="P37" s="32" t="s">
        <v>97</v>
      </c>
      <c r="Q37" s="33" t="s">
        <v>199</v>
      </c>
    </row>
    <row r="38" customFormat="false" ht="31.5" hidden="false" customHeight="true" outlineLevel="0" collapsed="false">
      <c r="B38" s="29" t="s">
        <v>177</v>
      </c>
      <c r="C38" s="30" t="s">
        <v>29</v>
      </c>
      <c r="D38" s="29" t="s">
        <v>30</v>
      </c>
      <c r="E38" s="30" t="s">
        <v>200</v>
      </c>
      <c r="F38" s="30" t="s">
        <v>193</v>
      </c>
      <c r="G38" s="30" t="s">
        <v>20</v>
      </c>
      <c r="H38" s="30" t="s">
        <v>201</v>
      </c>
      <c r="I38" s="29" t="s">
        <v>96</v>
      </c>
      <c r="J38" s="29" t="s">
        <v>96</v>
      </c>
      <c r="K38" s="29" t="s">
        <v>96</v>
      </c>
      <c r="L38" s="31" t="n">
        <v>0</v>
      </c>
      <c r="M38" s="31" t="n">
        <v>0</v>
      </c>
      <c r="N38" s="31" t="n">
        <v>0</v>
      </c>
      <c r="O38" s="31" t="n">
        <v>0</v>
      </c>
      <c r="P38" s="32" t="s">
        <v>97</v>
      </c>
      <c r="Q38" s="33" t="s">
        <v>202</v>
      </c>
    </row>
    <row r="39" customFormat="false" ht="31.5" hidden="false" customHeight="true" outlineLevel="0" collapsed="false">
      <c r="B39" s="29" t="s">
        <v>203</v>
      </c>
      <c r="C39" s="30" t="s">
        <v>29</v>
      </c>
      <c r="D39" s="29" t="s">
        <v>30</v>
      </c>
      <c r="E39" s="30" t="s">
        <v>93</v>
      </c>
      <c r="F39" s="30" t="s">
        <v>94</v>
      </c>
      <c r="G39" s="30" t="s">
        <v>21</v>
      </c>
      <c r="H39" s="30" t="s">
        <v>95</v>
      </c>
      <c r="I39" s="29" t="s">
        <v>96</v>
      </c>
      <c r="J39" s="29" t="s">
        <v>96</v>
      </c>
      <c r="K39" s="29" t="s">
        <v>96</v>
      </c>
      <c r="L39" s="31" t="n">
        <v>0</v>
      </c>
      <c r="M39" s="31" t="n">
        <v>0</v>
      </c>
      <c r="N39" s="31" t="n">
        <v>0</v>
      </c>
      <c r="O39" s="31" t="n">
        <v>0</v>
      </c>
      <c r="P39" s="35" t="str">
        <f aca="false">HYPERLINK("http://intel.rubypro.net/api/visit-photos/170/file","View photo")</f>
        <v>View photo</v>
      </c>
      <c r="Q39" s="33" t="s">
        <v>204</v>
      </c>
    </row>
    <row r="40" customFormat="false" ht="31.5" hidden="false" customHeight="true" outlineLevel="0" collapsed="false">
      <c r="B40" s="29" t="s">
        <v>203</v>
      </c>
      <c r="C40" s="30" t="s">
        <v>29</v>
      </c>
      <c r="D40" s="29" t="s">
        <v>30</v>
      </c>
      <c r="E40" s="30" t="s">
        <v>205</v>
      </c>
      <c r="F40" s="30" t="s">
        <v>94</v>
      </c>
      <c r="G40" s="30" t="s">
        <v>21</v>
      </c>
      <c r="H40" s="30"/>
      <c r="I40" s="29" t="s">
        <v>96</v>
      </c>
      <c r="J40" s="29" t="s">
        <v>96</v>
      </c>
      <c r="K40" s="29" t="s">
        <v>96</v>
      </c>
      <c r="L40" s="31" t="n">
        <v>0</v>
      </c>
      <c r="M40" s="31" t="n">
        <v>0</v>
      </c>
      <c r="N40" s="31" t="n">
        <v>0</v>
      </c>
      <c r="O40" s="31" t="n">
        <v>0</v>
      </c>
      <c r="P40" s="32" t="s">
        <v>97</v>
      </c>
      <c r="Q40" s="33" t="s">
        <v>206</v>
      </c>
    </row>
    <row r="41" customFormat="false" ht="31.5" hidden="false" customHeight="true" outlineLevel="0" collapsed="false">
      <c r="B41" s="29" t="s">
        <v>203</v>
      </c>
      <c r="C41" s="30" t="s">
        <v>29</v>
      </c>
      <c r="D41" s="29" t="s">
        <v>30</v>
      </c>
      <c r="E41" s="30" t="s">
        <v>207</v>
      </c>
      <c r="F41" s="30" t="s">
        <v>94</v>
      </c>
      <c r="G41" s="30" t="s">
        <v>21</v>
      </c>
      <c r="H41" s="30" t="s">
        <v>208</v>
      </c>
      <c r="I41" s="29" t="s">
        <v>96</v>
      </c>
      <c r="J41" s="29" t="s">
        <v>96</v>
      </c>
      <c r="K41" s="29" t="s">
        <v>96</v>
      </c>
      <c r="L41" s="31" t="n">
        <v>0</v>
      </c>
      <c r="M41" s="31" t="n">
        <v>0</v>
      </c>
      <c r="N41" s="31" t="n">
        <v>0</v>
      </c>
      <c r="O41" s="31" t="n">
        <v>0</v>
      </c>
      <c r="P41" s="32" t="s">
        <v>97</v>
      </c>
      <c r="Q41" s="33" t="s">
        <v>209</v>
      </c>
    </row>
    <row r="42" customFormat="false" ht="31.5" hidden="false" customHeight="true" outlineLevel="0" collapsed="false">
      <c r="B42" s="29" t="s">
        <v>203</v>
      </c>
      <c r="C42" s="30" t="s">
        <v>29</v>
      </c>
      <c r="D42" s="29" t="s">
        <v>30</v>
      </c>
      <c r="E42" s="30" t="s">
        <v>210</v>
      </c>
      <c r="F42" s="30" t="s">
        <v>94</v>
      </c>
      <c r="G42" s="30" t="s">
        <v>21</v>
      </c>
      <c r="H42" s="30" t="s">
        <v>211</v>
      </c>
      <c r="I42" s="29" t="s">
        <v>96</v>
      </c>
      <c r="J42" s="29" t="s">
        <v>96</v>
      </c>
      <c r="K42" s="29" t="s">
        <v>96</v>
      </c>
      <c r="L42" s="31" t="n">
        <v>0</v>
      </c>
      <c r="M42" s="31" t="n">
        <v>0</v>
      </c>
      <c r="N42" s="31" t="n">
        <v>0</v>
      </c>
      <c r="O42" s="31" t="n">
        <v>0</v>
      </c>
      <c r="P42" s="32" t="s">
        <v>97</v>
      </c>
      <c r="Q42" s="33" t="s">
        <v>212</v>
      </c>
    </row>
    <row r="43" customFormat="false" ht="31.5" hidden="false" customHeight="true" outlineLevel="0" collapsed="false">
      <c r="B43" s="29" t="s">
        <v>203</v>
      </c>
      <c r="C43" s="30" t="s">
        <v>29</v>
      </c>
      <c r="D43" s="29" t="s">
        <v>30</v>
      </c>
      <c r="E43" s="30" t="s">
        <v>213</v>
      </c>
      <c r="F43" s="30" t="s">
        <v>214</v>
      </c>
      <c r="G43" s="30" t="s">
        <v>21</v>
      </c>
      <c r="H43" s="30" t="s">
        <v>215</v>
      </c>
      <c r="I43" s="29" t="s">
        <v>96</v>
      </c>
      <c r="J43" s="29" t="s">
        <v>96</v>
      </c>
      <c r="K43" s="29" t="s">
        <v>96</v>
      </c>
      <c r="L43" s="31" t="n">
        <v>0</v>
      </c>
      <c r="M43" s="31" t="n">
        <v>0</v>
      </c>
      <c r="N43" s="31" t="n">
        <v>0</v>
      </c>
      <c r="O43" s="31" t="n">
        <v>0</v>
      </c>
      <c r="P43" s="35" t="str">
        <f aca="false">HYPERLINK("http://intel.rubypro.net/api/visit-photos/172/file","View photo")</f>
        <v>View photo</v>
      </c>
      <c r="Q43" s="33" t="s">
        <v>216</v>
      </c>
    </row>
    <row r="44" customFormat="false" ht="31.5" hidden="false" customHeight="true" outlineLevel="0" collapsed="false">
      <c r="B44" s="29" t="s">
        <v>203</v>
      </c>
      <c r="C44" s="30" t="s">
        <v>29</v>
      </c>
      <c r="D44" s="29" t="s">
        <v>30</v>
      </c>
      <c r="E44" s="30" t="s">
        <v>99</v>
      </c>
      <c r="F44" s="30" t="s">
        <v>100</v>
      </c>
      <c r="G44" s="30" t="s">
        <v>21</v>
      </c>
      <c r="H44" s="30" t="s">
        <v>101</v>
      </c>
      <c r="I44" s="29" t="s">
        <v>96</v>
      </c>
      <c r="J44" s="29" t="s">
        <v>96</v>
      </c>
      <c r="K44" s="29" t="s">
        <v>96</v>
      </c>
      <c r="L44" s="31" t="n">
        <v>0</v>
      </c>
      <c r="M44" s="31" t="n">
        <v>0</v>
      </c>
      <c r="N44" s="31" t="n">
        <v>0</v>
      </c>
      <c r="O44" s="31" t="n">
        <v>0</v>
      </c>
      <c r="P44" s="32" t="s">
        <v>97</v>
      </c>
      <c r="Q44" s="33" t="s">
        <v>217</v>
      </c>
    </row>
    <row r="45" customFormat="false" ht="31.5" hidden="false" customHeight="true" outlineLevel="0" collapsed="false">
      <c r="B45" s="29" t="s">
        <v>203</v>
      </c>
      <c r="C45" s="30" t="s">
        <v>29</v>
      </c>
      <c r="D45" s="29" t="s">
        <v>30</v>
      </c>
      <c r="E45" s="30" t="s">
        <v>218</v>
      </c>
      <c r="F45" s="30" t="s">
        <v>100</v>
      </c>
      <c r="G45" s="30" t="s">
        <v>21</v>
      </c>
      <c r="H45" s="30" t="s">
        <v>219</v>
      </c>
      <c r="I45" s="29" t="s">
        <v>96</v>
      </c>
      <c r="J45" s="29" t="s">
        <v>96</v>
      </c>
      <c r="K45" s="29" t="s">
        <v>96</v>
      </c>
      <c r="L45" s="31" t="n">
        <v>0</v>
      </c>
      <c r="M45" s="31" t="n">
        <v>0</v>
      </c>
      <c r="N45" s="31" t="n">
        <v>0</v>
      </c>
      <c r="O45" s="31" t="n">
        <v>0</v>
      </c>
      <c r="P45" s="35" t="str">
        <f aca="false">HYPERLINK("http://intel.rubypro.net/api/visit-photos/174/file","View photo")</f>
        <v>View photo</v>
      </c>
      <c r="Q45" s="33" t="s">
        <v>220</v>
      </c>
    </row>
    <row r="46" customFormat="false" ht="31.5" hidden="false" customHeight="true" outlineLevel="0" collapsed="false">
      <c r="B46" s="29" t="s">
        <v>203</v>
      </c>
      <c r="C46" s="30" t="s">
        <v>29</v>
      </c>
      <c r="D46" s="29" t="s">
        <v>30</v>
      </c>
      <c r="E46" s="30" t="s">
        <v>221</v>
      </c>
      <c r="F46" s="30" t="s">
        <v>193</v>
      </c>
      <c r="G46" s="30" t="s">
        <v>20</v>
      </c>
      <c r="H46" s="30" t="s">
        <v>222</v>
      </c>
      <c r="I46" s="29" t="s">
        <v>96</v>
      </c>
      <c r="J46" s="29" t="s">
        <v>96</v>
      </c>
      <c r="K46" s="29" t="s">
        <v>96</v>
      </c>
      <c r="L46" s="31" t="n">
        <v>0</v>
      </c>
      <c r="M46" s="31" t="n">
        <v>0</v>
      </c>
      <c r="N46" s="31" t="n">
        <v>0</v>
      </c>
      <c r="O46" s="31" t="n">
        <v>0</v>
      </c>
      <c r="P46" s="32" t="s">
        <v>97</v>
      </c>
      <c r="Q46" s="33" t="s">
        <v>223</v>
      </c>
    </row>
    <row r="47" customFormat="false" ht="31.5" hidden="false" customHeight="true" outlineLevel="0" collapsed="false">
      <c r="B47" s="29" t="s">
        <v>203</v>
      </c>
      <c r="C47" s="30" t="s">
        <v>29</v>
      </c>
      <c r="D47" s="29" t="s">
        <v>30</v>
      </c>
      <c r="E47" s="30" t="s">
        <v>196</v>
      </c>
      <c r="F47" s="30" t="s">
        <v>193</v>
      </c>
      <c r="G47" s="30" t="s">
        <v>20</v>
      </c>
      <c r="H47" s="30" t="s">
        <v>197</v>
      </c>
      <c r="I47" s="29" t="s">
        <v>96</v>
      </c>
      <c r="J47" s="29" t="s">
        <v>96</v>
      </c>
      <c r="K47" s="29" t="s">
        <v>96</v>
      </c>
      <c r="L47" s="31" t="n">
        <v>0</v>
      </c>
      <c r="M47" s="31" t="n">
        <v>0</v>
      </c>
      <c r="N47" s="31" t="n">
        <v>0</v>
      </c>
      <c r="O47" s="31" t="n">
        <v>0</v>
      </c>
      <c r="P47" s="32" t="s">
        <v>97</v>
      </c>
      <c r="Q47" s="33" t="s">
        <v>224</v>
      </c>
    </row>
    <row r="48" customFormat="false" ht="31.5" hidden="false" customHeight="true" outlineLevel="0" collapsed="false">
      <c r="B48" s="29" t="s">
        <v>225</v>
      </c>
      <c r="C48" s="30" t="s">
        <v>29</v>
      </c>
      <c r="D48" s="29" t="s">
        <v>30</v>
      </c>
      <c r="E48" s="30" t="s">
        <v>226</v>
      </c>
      <c r="F48" s="30" t="s">
        <v>227</v>
      </c>
      <c r="G48" s="30" t="s">
        <v>21</v>
      </c>
      <c r="H48" s="30"/>
      <c r="I48" s="29" t="s">
        <v>96</v>
      </c>
      <c r="J48" s="29" t="s">
        <v>96</v>
      </c>
      <c r="K48" s="29" t="s">
        <v>96</v>
      </c>
      <c r="L48" s="31" t="n">
        <v>0</v>
      </c>
      <c r="M48" s="31" t="n">
        <v>0</v>
      </c>
      <c r="N48" s="31" t="n">
        <v>0</v>
      </c>
      <c r="O48" s="31" t="n">
        <v>0</v>
      </c>
      <c r="P48" s="32" t="s">
        <v>97</v>
      </c>
      <c r="Q48" s="33" t="s">
        <v>228</v>
      </c>
    </row>
    <row r="49" customFormat="false" ht="31.5" hidden="false" customHeight="true" outlineLevel="0" collapsed="false">
      <c r="B49" s="29" t="s">
        <v>225</v>
      </c>
      <c r="C49" s="30" t="s">
        <v>29</v>
      </c>
      <c r="D49" s="29" t="s">
        <v>30</v>
      </c>
      <c r="E49" s="30" t="s">
        <v>229</v>
      </c>
      <c r="F49" s="30" t="s">
        <v>230</v>
      </c>
      <c r="G49" s="30" t="s">
        <v>21</v>
      </c>
      <c r="H49" s="30" t="s">
        <v>231</v>
      </c>
      <c r="I49" s="29" t="s">
        <v>96</v>
      </c>
      <c r="J49" s="29" t="s">
        <v>96</v>
      </c>
      <c r="K49" s="29" t="s">
        <v>96</v>
      </c>
      <c r="L49" s="31" t="n">
        <v>0</v>
      </c>
      <c r="M49" s="31" t="n">
        <v>0</v>
      </c>
      <c r="N49" s="31" t="n">
        <v>0</v>
      </c>
      <c r="O49" s="31" t="n">
        <v>0</v>
      </c>
      <c r="P49" s="32" t="s">
        <v>97</v>
      </c>
      <c r="Q49" s="33" t="s">
        <v>232</v>
      </c>
    </row>
    <row r="50" customFormat="false" ht="31.5" hidden="false" customHeight="true" outlineLevel="0" collapsed="false">
      <c r="B50" s="29" t="s">
        <v>225</v>
      </c>
      <c r="C50" s="30" t="s">
        <v>29</v>
      </c>
      <c r="D50" s="29" t="s">
        <v>30</v>
      </c>
      <c r="E50" s="30" t="s">
        <v>233</v>
      </c>
      <c r="F50" s="30" t="s">
        <v>230</v>
      </c>
      <c r="G50" s="30" t="s">
        <v>21</v>
      </c>
      <c r="H50" s="30" t="s">
        <v>234</v>
      </c>
      <c r="I50" s="29" t="s">
        <v>96</v>
      </c>
      <c r="J50" s="29" t="s">
        <v>96</v>
      </c>
      <c r="K50" s="29" t="s">
        <v>96</v>
      </c>
      <c r="L50" s="31" t="n">
        <v>0</v>
      </c>
      <c r="M50" s="31" t="n">
        <v>0</v>
      </c>
      <c r="N50" s="31" t="n">
        <v>0</v>
      </c>
      <c r="O50" s="31" t="n">
        <v>0</v>
      </c>
      <c r="P50" s="32" t="s">
        <v>97</v>
      </c>
      <c r="Q50" s="33" t="s">
        <v>235</v>
      </c>
    </row>
    <row r="51" customFormat="false" ht="31.5" hidden="false" customHeight="true" outlineLevel="0" collapsed="false">
      <c r="B51" s="29" t="s">
        <v>225</v>
      </c>
      <c r="C51" s="30" t="s">
        <v>29</v>
      </c>
      <c r="D51" s="29" t="s">
        <v>30</v>
      </c>
      <c r="E51" s="30" t="s">
        <v>236</v>
      </c>
      <c r="F51" s="30" t="s">
        <v>237</v>
      </c>
      <c r="G51" s="30" t="s">
        <v>21</v>
      </c>
      <c r="H51" s="30" t="s">
        <v>238</v>
      </c>
      <c r="I51" s="29" t="s">
        <v>96</v>
      </c>
      <c r="J51" s="29" t="s">
        <v>96</v>
      </c>
      <c r="K51" s="29" t="s">
        <v>96</v>
      </c>
      <c r="L51" s="31" t="n">
        <v>0</v>
      </c>
      <c r="M51" s="31" t="n">
        <v>0</v>
      </c>
      <c r="N51" s="31" t="n">
        <v>0</v>
      </c>
      <c r="O51" s="31" t="n">
        <v>0</v>
      </c>
      <c r="P51" s="32" t="s">
        <v>97</v>
      </c>
      <c r="Q51" s="33" t="s">
        <v>239</v>
      </c>
    </row>
    <row r="52" customFormat="false" ht="31.5" hidden="false" customHeight="true" outlineLevel="0" collapsed="false">
      <c r="B52" s="29" t="s">
        <v>225</v>
      </c>
      <c r="C52" s="30" t="s">
        <v>29</v>
      </c>
      <c r="D52" s="29" t="s">
        <v>30</v>
      </c>
      <c r="E52" s="30" t="s">
        <v>240</v>
      </c>
      <c r="F52" s="30" t="s">
        <v>241</v>
      </c>
      <c r="G52" s="30" t="s">
        <v>110</v>
      </c>
      <c r="H52" s="30" t="s">
        <v>242</v>
      </c>
      <c r="I52" s="29" t="s">
        <v>96</v>
      </c>
      <c r="J52" s="29" t="s">
        <v>96</v>
      </c>
      <c r="K52" s="29" t="s">
        <v>96</v>
      </c>
      <c r="L52" s="31" t="n">
        <v>0</v>
      </c>
      <c r="M52" s="31" t="n">
        <v>0</v>
      </c>
      <c r="N52" s="31" t="n">
        <v>0</v>
      </c>
      <c r="O52" s="31" t="n">
        <v>0</v>
      </c>
      <c r="P52" s="32" t="s">
        <v>97</v>
      </c>
      <c r="Q52" s="33" t="s">
        <v>243</v>
      </c>
    </row>
    <row r="53" customFormat="false" ht="31.5" hidden="false" customHeight="true" outlineLevel="0" collapsed="false">
      <c r="B53" s="29" t="s">
        <v>225</v>
      </c>
      <c r="C53" s="30" t="s">
        <v>29</v>
      </c>
      <c r="D53" s="29" t="s">
        <v>30</v>
      </c>
      <c r="E53" s="30" t="s">
        <v>244</v>
      </c>
      <c r="F53" s="30" t="s">
        <v>241</v>
      </c>
      <c r="G53" s="30" t="s">
        <v>21</v>
      </c>
      <c r="H53" s="30" t="s">
        <v>245</v>
      </c>
      <c r="I53" s="29" t="s">
        <v>96</v>
      </c>
      <c r="J53" s="29" t="s">
        <v>96</v>
      </c>
      <c r="K53" s="29" t="s">
        <v>96</v>
      </c>
      <c r="L53" s="31" t="n">
        <v>0</v>
      </c>
      <c r="M53" s="31" t="n">
        <v>0</v>
      </c>
      <c r="N53" s="31" t="n">
        <v>0</v>
      </c>
      <c r="O53" s="31" t="n">
        <v>0</v>
      </c>
      <c r="P53" s="32" t="s">
        <v>97</v>
      </c>
      <c r="Q53" s="33" t="s">
        <v>246</v>
      </c>
    </row>
    <row r="54" customFormat="false" ht="31.5" hidden="false" customHeight="true" outlineLevel="0" collapsed="false">
      <c r="B54" s="29" t="s">
        <v>225</v>
      </c>
      <c r="C54" s="30" t="s">
        <v>29</v>
      </c>
      <c r="D54" s="29" t="s">
        <v>30</v>
      </c>
      <c r="E54" s="30" t="s">
        <v>247</v>
      </c>
      <c r="F54" s="30" t="s">
        <v>241</v>
      </c>
      <c r="G54" s="30" t="s">
        <v>21</v>
      </c>
      <c r="H54" s="30" t="s">
        <v>248</v>
      </c>
      <c r="I54" s="29" t="s">
        <v>96</v>
      </c>
      <c r="J54" s="29" t="s">
        <v>96</v>
      </c>
      <c r="K54" s="29" t="s">
        <v>96</v>
      </c>
      <c r="L54" s="31" t="n">
        <v>0</v>
      </c>
      <c r="M54" s="31" t="n">
        <v>0</v>
      </c>
      <c r="N54" s="31" t="n">
        <v>0</v>
      </c>
      <c r="O54" s="31" t="n">
        <v>0</v>
      </c>
      <c r="P54" s="32" t="s">
        <v>97</v>
      </c>
      <c r="Q54" s="33" t="s">
        <v>249</v>
      </c>
    </row>
    <row r="55" customFormat="false" ht="31.5" hidden="false" customHeight="true" outlineLevel="0" collapsed="false">
      <c r="B55" s="29" t="s">
        <v>225</v>
      </c>
      <c r="C55" s="30" t="s">
        <v>29</v>
      </c>
      <c r="D55" s="29" t="s">
        <v>30</v>
      </c>
      <c r="E55" s="30" t="s">
        <v>250</v>
      </c>
      <c r="F55" s="30" t="s">
        <v>241</v>
      </c>
      <c r="G55" s="30" t="s">
        <v>21</v>
      </c>
      <c r="H55" s="30" t="s">
        <v>251</v>
      </c>
      <c r="I55" s="29" t="s">
        <v>96</v>
      </c>
      <c r="J55" s="29" t="s">
        <v>96</v>
      </c>
      <c r="K55" s="29" t="s">
        <v>96</v>
      </c>
      <c r="L55" s="31" t="n">
        <v>0</v>
      </c>
      <c r="M55" s="31" t="n">
        <v>0</v>
      </c>
      <c r="N55" s="31" t="n">
        <v>0</v>
      </c>
      <c r="O55" s="31" t="n">
        <v>0</v>
      </c>
      <c r="P55" s="32" t="s">
        <v>97</v>
      </c>
      <c r="Q55" s="33" t="s">
        <v>252</v>
      </c>
    </row>
    <row r="56" customFormat="false" ht="31.5" hidden="false" customHeight="true" outlineLevel="0" collapsed="false">
      <c r="B56" s="29" t="s">
        <v>253</v>
      </c>
      <c r="C56" s="30" t="s">
        <v>31</v>
      </c>
      <c r="D56" s="29" t="s">
        <v>32</v>
      </c>
      <c r="E56" s="30" t="s">
        <v>254</v>
      </c>
      <c r="F56" s="30" t="s">
        <v>255</v>
      </c>
      <c r="G56" s="30" t="s">
        <v>21</v>
      </c>
      <c r="H56" s="30" t="s">
        <v>256</v>
      </c>
      <c r="I56" s="29" t="s">
        <v>106</v>
      </c>
      <c r="J56" s="29" t="n">
        <v>12</v>
      </c>
      <c r="K56" s="29" t="s">
        <v>96</v>
      </c>
      <c r="L56" s="31" t="n">
        <v>0</v>
      </c>
      <c r="M56" s="31" t="n">
        <v>0</v>
      </c>
      <c r="N56" s="31" t="n">
        <v>0</v>
      </c>
      <c r="O56" s="31" t="n">
        <v>0</v>
      </c>
      <c r="P56" s="34" t="s">
        <v>130</v>
      </c>
      <c r="Q56" s="33" t="s">
        <v>257</v>
      </c>
    </row>
    <row r="57" customFormat="false" ht="31.5" hidden="false" customHeight="true" outlineLevel="0" collapsed="false">
      <c r="B57" s="29" t="s">
        <v>253</v>
      </c>
      <c r="C57" s="30" t="s">
        <v>31</v>
      </c>
      <c r="D57" s="29" t="s">
        <v>32</v>
      </c>
      <c r="E57" s="30" t="s">
        <v>258</v>
      </c>
      <c r="F57" s="30" t="s">
        <v>259</v>
      </c>
      <c r="G57" s="30" t="s">
        <v>21</v>
      </c>
      <c r="H57" s="30" t="s">
        <v>260</v>
      </c>
      <c r="I57" s="29" t="s">
        <v>96</v>
      </c>
      <c r="J57" s="29" t="s">
        <v>96</v>
      </c>
      <c r="K57" s="29" t="s">
        <v>96</v>
      </c>
      <c r="L57" s="31" t="n">
        <v>0</v>
      </c>
      <c r="M57" s="31" t="n">
        <v>0</v>
      </c>
      <c r="N57" s="31" t="n">
        <v>0</v>
      </c>
      <c r="O57" s="31" t="n">
        <v>1</v>
      </c>
      <c r="P57" s="34" t="s">
        <v>261</v>
      </c>
      <c r="Q57" s="33" t="s">
        <v>262</v>
      </c>
    </row>
    <row r="58" customFormat="false" ht="31.5" hidden="false" customHeight="true" outlineLevel="0" collapsed="false">
      <c r="B58" s="29" t="s">
        <v>253</v>
      </c>
      <c r="C58" s="30" t="s">
        <v>31</v>
      </c>
      <c r="D58" s="29" t="s">
        <v>32</v>
      </c>
      <c r="E58" s="30" t="s">
        <v>263</v>
      </c>
      <c r="F58" s="30" t="s">
        <v>264</v>
      </c>
      <c r="G58" s="30" t="s">
        <v>21</v>
      </c>
      <c r="H58" s="30" t="s">
        <v>265</v>
      </c>
      <c r="I58" s="29" t="s">
        <v>96</v>
      </c>
      <c r="J58" s="29" t="s">
        <v>96</v>
      </c>
      <c r="K58" s="29" t="s">
        <v>96</v>
      </c>
      <c r="L58" s="31" t="n">
        <v>0</v>
      </c>
      <c r="M58" s="31" t="n">
        <v>1</v>
      </c>
      <c r="N58" s="31" t="n">
        <v>0</v>
      </c>
      <c r="O58" s="31" t="n">
        <v>0</v>
      </c>
      <c r="P58" s="34" t="s">
        <v>266</v>
      </c>
      <c r="Q58" s="33" t="s">
        <v>267</v>
      </c>
    </row>
    <row r="59" customFormat="false" ht="31.5" hidden="false" customHeight="true" outlineLevel="0" collapsed="false">
      <c r="B59" s="29" t="s">
        <v>253</v>
      </c>
      <c r="C59" s="30" t="s">
        <v>31</v>
      </c>
      <c r="D59" s="29" t="s">
        <v>32</v>
      </c>
      <c r="E59" s="30" t="s">
        <v>263</v>
      </c>
      <c r="F59" s="30" t="s">
        <v>264</v>
      </c>
      <c r="G59" s="30" t="s">
        <v>21</v>
      </c>
      <c r="H59" s="30" t="s">
        <v>265</v>
      </c>
      <c r="I59" s="29" t="s">
        <v>96</v>
      </c>
      <c r="J59" s="29" t="s">
        <v>96</v>
      </c>
      <c r="K59" s="29" t="s">
        <v>96</v>
      </c>
      <c r="L59" s="31" t="n">
        <v>0</v>
      </c>
      <c r="M59" s="31" t="n">
        <v>0</v>
      </c>
      <c r="N59" s="31" t="n">
        <v>0</v>
      </c>
      <c r="O59" s="31" t="n">
        <v>0</v>
      </c>
      <c r="P59" s="32" t="s">
        <v>97</v>
      </c>
      <c r="Q59" s="33" t="s">
        <v>267</v>
      </c>
    </row>
    <row r="60" customFormat="false" ht="31.5" hidden="false" customHeight="true" outlineLevel="0" collapsed="false">
      <c r="B60" s="29" t="s">
        <v>253</v>
      </c>
      <c r="C60" s="30" t="s">
        <v>31</v>
      </c>
      <c r="D60" s="29" t="s">
        <v>32</v>
      </c>
      <c r="E60" s="30" t="s">
        <v>268</v>
      </c>
      <c r="F60" s="30" t="s">
        <v>269</v>
      </c>
      <c r="G60" s="30" t="s">
        <v>21</v>
      </c>
      <c r="H60" s="30"/>
      <c r="I60" s="29" t="s">
        <v>96</v>
      </c>
      <c r="J60" s="29" t="s">
        <v>96</v>
      </c>
      <c r="K60" s="29" t="s">
        <v>96</v>
      </c>
      <c r="L60" s="31" t="n">
        <v>0</v>
      </c>
      <c r="M60" s="31" t="n">
        <v>0</v>
      </c>
      <c r="N60" s="31" t="n">
        <v>0</v>
      </c>
      <c r="O60" s="31" t="n">
        <v>0</v>
      </c>
      <c r="P60" s="32" t="s">
        <v>97</v>
      </c>
      <c r="Q60" s="33" t="s">
        <v>270</v>
      </c>
    </row>
    <row r="61" customFormat="false" ht="31.5" hidden="false" customHeight="true" outlineLevel="0" collapsed="false">
      <c r="B61" s="29" t="s">
        <v>253</v>
      </c>
      <c r="C61" s="30" t="s">
        <v>31</v>
      </c>
      <c r="D61" s="29" t="s">
        <v>32</v>
      </c>
      <c r="E61" s="30" t="s">
        <v>271</v>
      </c>
      <c r="F61" s="30" t="s">
        <v>272</v>
      </c>
      <c r="G61" s="30" t="s">
        <v>21</v>
      </c>
      <c r="H61" s="30" t="s">
        <v>273</v>
      </c>
      <c r="I61" s="29" t="s">
        <v>96</v>
      </c>
      <c r="J61" s="29" t="s">
        <v>96</v>
      </c>
      <c r="K61" s="29" t="s">
        <v>96</v>
      </c>
      <c r="L61" s="31" t="n">
        <v>0</v>
      </c>
      <c r="M61" s="31" t="n">
        <v>0</v>
      </c>
      <c r="N61" s="31" t="n">
        <v>0</v>
      </c>
      <c r="O61" s="31" t="n">
        <v>0</v>
      </c>
      <c r="P61" s="32" t="s">
        <v>97</v>
      </c>
      <c r="Q61" s="33" t="s">
        <v>274</v>
      </c>
    </row>
    <row r="62" customFormat="false" ht="31.5" hidden="false" customHeight="true" outlineLevel="0" collapsed="false">
      <c r="B62" s="29" t="s">
        <v>253</v>
      </c>
      <c r="C62" s="30" t="s">
        <v>31</v>
      </c>
      <c r="D62" s="29" t="s">
        <v>32</v>
      </c>
      <c r="E62" s="30" t="s">
        <v>275</v>
      </c>
      <c r="F62" s="30" t="s">
        <v>276</v>
      </c>
      <c r="G62" s="30" t="s">
        <v>21</v>
      </c>
      <c r="H62" s="30" t="s">
        <v>146</v>
      </c>
      <c r="I62" s="29" t="s">
        <v>96</v>
      </c>
      <c r="J62" s="29" t="s">
        <v>96</v>
      </c>
      <c r="K62" s="29" t="s">
        <v>96</v>
      </c>
      <c r="L62" s="31" t="n">
        <v>0</v>
      </c>
      <c r="M62" s="31" t="n">
        <v>0</v>
      </c>
      <c r="N62" s="31" t="n">
        <v>0</v>
      </c>
      <c r="O62" s="31" t="n">
        <v>0</v>
      </c>
      <c r="P62" s="32" t="s">
        <v>97</v>
      </c>
      <c r="Q62" s="33" t="s">
        <v>277</v>
      </c>
    </row>
    <row r="63" customFormat="false" ht="31.5" hidden="false" customHeight="true" outlineLevel="0" collapsed="false">
      <c r="B63" s="29" t="s">
        <v>253</v>
      </c>
      <c r="C63" s="30" t="s">
        <v>31</v>
      </c>
      <c r="D63" s="29" t="s">
        <v>32</v>
      </c>
      <c r="E63" s="30" t="s">
        <v>278</v>
      </c>
      <c r="F63" s="30" t="s">
        <v>279</v>
      </c>
      <c r="G63" s="30" t="s">
        <v>21</v>
      </c>
      <c r="H63" s="30" t="s">
        <v>280</v>
      </c>
      <c r="I63" s="29" t="s">
        <v>96</v>
      </c>
      <c r="J63" s="29" t="s">
        <v>96</v>
      </c>
      <c r="K63" s="29" t="s">
        <v>96</v>
      </c>
      <c r="L63" s="31" t="n">
        <v>0</v>
      </c>
      <c r="M63" s="31" t="n">
        <v>0</v>
      </c>
      <c r="N63" s="31" t="n">
        <v>0</v>
      </c>
      <c r="O63" s="31" t="n">
        <v>0</v>
      </c>
      <c r="P63" s="32" t="s">
        <v>97</v>
      </c>
      <c r="Q63" s="33" t="s">
        <v>281</v>
      </c>
    </row>
    <row r="64" customFormat="false" ht="31.5" hidden="false" customHeight="true" outlineLevel="0" collapsed="false">
      <c r="B64" s="29" t="s">
        <v>282</v>
      </c>
      <c r="C64" s="30" t="s">
        <v>35</v>
      </c>
      <c r="D64" s="29" t="s">
        <v>36</v>
      </c>
      <c r="E64" s="30" t="s">
        <v>283</v>
      </c>
      <c r="F64" s="30" t="s">
        <v>284</v>
      </c>
      <c r="G64" s="30" t="s">
        <v>21</v>
      </c>
      <c r="H64" s="30"/>
      <c r="I64" s="29" t="s">
        <v>96</v>
      </c>
      <c r="J64" s="29" t="s">
        <v>96</v>
      </c>
      <c r="K64" s="29" t="s">
        <v>96</v>
      </c>
      <c r="L64" s="31" t="n">
        <v>0</v>
      </c>
      <c r="M64" s="31" t="n">
        <v>0</v>
      </c>
      <c r="N64" s="31" t="n">
        <v>0</v>
      </c>
      <c r="O64" s="31" t="n">
        <v>0</v>
      </c>
      <c r="P64" s="32" t="s">
        <v>97</v>
      </c>
      <c r="Q64" s="33" t="s">
        <v>285</v>
      </c>
    </row>
    <row r="65" customFormat="false" ht="31.5" hidden="false" customHeight="true" outlineLevel="0" collapsed="false">
      <c r="B65" s="29" t="s">
        <v>282</v>
      </c>
      <c r="C65" s="30" t="s">
        <v>35</v>
      </c>
      <c r="D65" s="29" t="s">
        <v>36</v>
      </c>
      <c r="E65" s="30" t="s">
        <v>286</v>
      </c>
      <c r="F65" s="30" t="s">
        <v>287</v>
      </c>
      <c r="G65" s="30" t="s">
        <v>20</v>
      </c>
      <c r="H65" s="30"/>
      <c r="I65" s="29" t="s">
        <v>96</v>
      </c>
      <c r="J65" s="29" t="s">
        <v>96</v>
      </c>
      <c r="K65" s="29" t="s">
        <v>96</v>
      </c>
      <c r="L65" s="31" t="n">
        <v>0</v>
      </c>
      <c r="M65" s="31" t="n">
        <v>0</v>
      </c>
      <c r="N65" s="31" t="n">
        <v>0</v>
      </c>
      <c r="O65" s="31" t="n">
        <v>0</v>
      </c>
      <c r="P65" s="32" t="s">
        <v>97</v>
      </c>
      <c r="Q65" s="33" t="s">
        <v>288</v>
      </c>
    </row>
    <row r="66" customFormat="false" ht="31.5" hidden="false" customHeight="true" outlineLevel="0" collapsed="false">
      <c r="B66" s="29" t="s">
        <v>282</v>
      </c>
      <c r="C66" s="30" t="s">
        <v>35</v>
      </c>
      <c r="D66" s="29" t="s">
        <v>36</v>
      </c>
      <c r="E66" s="30" t="s">
        <v>289</v>
      </c>
      <c r="F66" s="30" t="s">
        <v>290</v>
      </c>
      <c r="G66" s="30" t="s">
        <v>20</v>
      </c>
      <c r="H66" s="30"/>
      <c r="I66" s="29" t="s">
        <v>96</v>
      </c>
      <c r="J66" s="29" t="s">
        <v>96</v>
      </c>
      <c r="K66" s="29" t="s">
        <v>96</v>
      </c>
      <c r="L66" s="31" t="n">
        <v>0</v>
      </c>
      <c r="M66" s="31" t="n">
        <v>0</v>
      </c>
      <c r="N66" s="31" t="n">
        <v>0</v>
      </c>
      <c r="O66" s="31" t="n">
        <v>0</v>
      </c>
      <c r="P66" s="32" t="s">
        <v>97</v>
      </c>
      <c r="Q66" s="33" t="s">
        <v>291</v>
      </c>
    </row>
    <row r="67" customFormat="false" ht="31.5" hidden="false" customHeight="true" outlineLevel="0" collapsed="false">
      <c r="B67" s="29" t="s">
        <v>282</v>
      </c>
      <c r="C67" s="30" t="s">
        <v>35</v>
      </c>
      <c r="D67" s="29" t="s">
        <v>36</v>
      </c>
      <c r="E67" s="30" t="s">
        <v>292</v>
      </c>
      <c r="F67" s="30" t="s">
        <v>293</v>
      </c>
      <c r="G67" s="30" t="s">
        <v>20</v>
      </c>
      <c r="H67" s="30" t="s">
        <v>294</v>
      </c>
      <c r="I67" s="29" t="s">
        <v>96</v>
      </c>
      <c r="J67" s="29" t="s">
        <v>96</v>
      </c>
      <c r="K67" s="29" t="s">
        <v>96</v>
      </c>
      <c r="L67" s="31" t="n">
        <v>0</v>
      </c>
      <c r="M67" s="31" t="n">
        <v>0</v>
      </c>
      <c r="N67" s="31" t="n">
        <v>0</v>
      </c>
      <c r="O67" s="31" t="n">
        <v>0</v>
      </c>
      <c r="P67" s="32" t="s">
        <v>97</v>
      </c>
      <c r="Q67" s="33" t="s">
        <v>295</v>
      </c>
    </row>
    <row r="68" customFormat="false" ht="31.5" hidden="false" customHeight="true" outlineLevel="0" collapsed="false">
      <c r="B68" s="29" t="s">
        <v>282</v>
      </c>
      <c r="C68" s="30" t="s">
        <v>35</v>
      </c>
      <c r="D68" s="29" t="s">
        <v>36</v>
      </c>
      <c r="E68" s="30" t="s">
        <v>296</v>
      </c>
      <c r="F68" s="30" t="s">
        <v>142</v>
      </c>
      <c r="G68" s="30" t="s">
        <v>20</v>
      </c>
      <c r="H68" s="30" t="s">
        <v>297</v>
      </c>
      <c r="I68" s="29" t="s">
        <v>96</v>
      </c>
      <c r="J68" s="29" t="s">
        <v>96</v>
      </c>
      <c r="K68" s="29" t="s">
        <v>96</v>
      </c>
      <c r="L68" s="31" t="n">
        <v>0</v>
      </c>
      <c r="M68" s="31" t="n">
        <v>0</v>
      </c>
      <c r="N68" s="31" t="n">
        <v>0</v>
      </c>
      <c r="O68" s="31" t="n">
        <v>0</v>
      </c>
      <c r="P68" s="32" t="s">
        <v>97</v>
      </c>
      <c r="Q68" s="33" t="s">
        <v>298</v>
      </c>
    </row>
    <row r="69" customFormat="false" ht="31.5" hidden="false" customHeight="true" outlineLevel="0" collapsed="false">
      <c r="B69" s="29" t="s">
        <v>282</v>
      </c>
      <c r="C69" s="30" t="s">
        <v>35</v>
      </c>
      <c r="D69" s="29" t="s">
        <v>36</v>
      </c>
      <c r="E69" s="30" t="s">
        <v>299</v>
      </c>
      <c r="F69" s="30" t="s">
        <v>142</v>
      </c>
      <c r="G69" s="30" t="s">
        <v>21</v>
      </c>
      <c r="H69" s="30" t="s">
        <v>300</v>
      </c>
      <c r="I69" s="29" t="s">
        <v>96</v>
      </c>
      <c r="J69" s="29" t="s">
        <v>96</v>
      </c>
      <c r="K69" s="29" t="s">
        <v>96</v>
      </c>
      <c r="L69" s="31" t="n">
        <v>0</v>
      </c>
      <c r="M69" s="31" t="n">
        <v>0</v>
      </c>
      <c r="N69" s="31" t="n">
        <v>0</v>
      </c>
      <c r="O69" s="31" t="n">
        <v>0</v>
      </c>
      <c r="P69" s="32" t="s">
        <v>97</v>
      </c>
      <c r="Q69" s="33" t="s">
        <v>301</v>
      </c>
    </row>
    <row r="70" customFormat="false" ht="31.5" hidden="false" customHeight="true" outlineLevel="0" collapsed="false">
      <c r="B70" s="29" t="s">
        <v>282</v>
      </c>
      <c r="C70" s="30" t="s">
        <v>35</v>
      </c>
      <c r="D70" s="29" t="s">
        <v>36</v>
      </c>
      <c r="E70" s="30" t="s">
        <v>302</v>
      </c>
      <c r="F70" s="30" t="s">
        <v>148</v>
      </c>
      <c r="G70" s="30" t="s">
        <v>21</v>
      </c>
      <c r="H70" s="30"/>
      <c r="I70" s="29" t="s">
        <v>96</v>
      </c>
      <c r="J70" s="29" t="s">
        <v>96</v>
      </c>
      <c r="K70" s="29" t="s">
        <v>96</v>
      </c>
      <c r="L70" s="31" t="n">
        <v>0</v>
      </c>
      <c r="M70" s="31" t="n">
        <v>0</v>
      </c>
      <c r="N70" s="31" t="n">
        <v>0</v>
      </c>
      <c r="O70" s="31" t="n">
        <v>0</v>
      </c>
      <c r="P70" s="32" t="s">
        <v>97</v>
      </c>
      <c r="Q70" s="33" t="s">
        <v>303</v>
      </c>
    </row>
    <row r="71" customFormat="false" ht="31.5" hidden="false" customHeight="true" outlineLevel="0" collapsed="false">
      <c r="B71" s="29" t="s">
        <v>282</v>
      </c>
      <c r="C71" s="30" t="s">
        <v>35</v>
      </c>
      <c r="D71" s="29" t="s">
        <v>36</v>
      </c>
      <c r="E71" s="30" t="s">
        <v>304</v>
      </c>
      <c r="F71" s="30" t="s">
        <v>120</v>
      </c>
      <c r="G71" s="30" t="s">
        <v>20</v>
      </c>
      <c r="H71" s="30" t="s">
        <v>305</v>
      </c>
      <c r="I71" s="29" t="s">
        <v>96</v>
      </c>
      <c r="J71" s="29" t="s">
        <v>96</v>
      </c>
      <c r="K71" s="29" t="s">
        <v>96</v>
      </c>
      <c r="L71" s="31" t="n">
        <v>0</v>
      </c>
      <c r="M71" s="31" t="n">
        <v>0</v>
      </c>
      <c r="N71" s="31" t="n">
        <v>0</v>
      </c>
      <c r="O71" s="31" t="n">
        <v>0</v>
      </c>
      <c r="P71" s="32" t="s">
        <v>97</v>
      </c>
      <c r="Q71" s="33" t="s">
        <v>306</v>
      </c>
    </row>
    <row r="72" customFormat="false" ht="31.5" hidden="false" customHeight="true" outlineLevel="0" collapsed="false">
      <c r="B72" s="29" t="s">
        <v>282</v>
      </c>
      <c r="C72" s="30" t="s">
        <v>35</v>
      </c>
      <c r="D72" s="29" t="s">
        <v>36</v>
      </c>
      <c r="E72" s="30" t="s">
        <v>119</v>
      </c>
      <c r="F72" s="30" t="s">
        <v>120</v>
      </c>
      <c r="G72" s="30" t="s">
        <v>110</v>
      </c>
      <c r="H72" s="30" t="s">
        <v>121</v>
      </c>
      <c r="I72" s="29" t="s">
        <v>96</v>
      </c>
      <c r="J72" s="29" t="s">
        <v>96</v>
      </c>
      <c r="K72" s="29" t="s">
        <v>96</v>
      </c>
      <c r="L72" s="31" t="n">
        <v>0</v>
      </c>
      <c r="M72" s="31" t="n">
        <v>0</v>
      </c>
      <c r="N72" s="31" t="n">
        <v>0</v>
      </c>
      <c r="O72" s="31" t="n">
        <v>0</v>
      </c>
      <c r="P72" s="32" t="s">
        <v>97</v>
      </c>
      <c r="Q72" s="33" t="s">
        <v>307</v>
      </c>
    </row>
    <row r="73" customFormat="false" ht="31.5" hidden="false" customHeight="true" outlineLevel="0" collapsed="false">
      <c r="B73" s="29" t="s">
        <v>282</v>
      </c>
      <c r="C73" s="30" t="s">
        <v>35</v>
      </c>
      <c r="D73" s="29" t="s">
        <v>36</v>
      </c>
      <c r="E73" s="30" t="s">
        <v>308</v>
      </c>
      <c r="F73" s="30" t="s">
        <v>120</v>
      </c>
      <c r="G73" s="30" t="s">
        <v>20</v>
      </c>
      <c r="H73" s="30"/>
      <c r="I73" s="29" t="s">
        <v>96</v>
      </c>
      <c r="J73" s="29" t="s">
        <v>96</v>
      </c>
      <c r="K73" s="29" t="s">
        <v>96</v>
      </c>
      <c r="L73" s="31" t="n">
        <v>0</v>
      </c>
      <c r="M73" s="31" t="n">
        <v>0</v>
      </c>
      <c r="N73" s="31" t="n">
        <v>0</v>
      </c>
      <c r="O73" s="31" t="n">
        <v>0</v>
      </c>
      <c r="P73" s="32" t="s">
        <v>97</v>
      </c>
      <c r="Q73" s="33" t="s">
        <v>309</v>
      </c>
    </row>
    <row r="74" customFormat="false" ht="31.5" hidden="false" customHeight="true" outlineLevel="0" collapsed="false">
      <c r="B74" s="29" t="s">
        <v>282</v>
      </c>
      <c r="C74" s="30" t="s">
        <v>35</v>
      </c>
      <c r="D74" s="29" t="s">
        <v>36</v>
      </c>
      <c r="E74" s="30" t="s">
        <v>167</v>
      </c>
      <c r="F74" s="30" t="s">
        <v>168</v>
      </c>
      <c r="G74" s="30" t="s">
        <v>21</v>
      </c>
      <c r="H74" s="30"/>
      <c r="I74" s="29" t="s">
        <v>96</v>
      </c>
      <c r="J74" s="29" t="s">
        <v>96</v>
      </c>
      <c r="K74" s="29" t="s">
        <v>96</v>
      </c>
      <c r="L74" s="31" t="n">
        <v>0</v>
      </c>
      <c r="M74" s="31" t="n">
        <v>0</v>
      </c>
      <c r="N74" s="31" t="n">
        <v>0</v>
      </c>
      <c r="O74" s="31" t="n">
        <v>0</v>
      </c>
      <c r="P74" s="32" t="s">
        <v>97</v>
      </c>
      <c r="Q74" s="33" t="s">
        <v>310</v>
      </c>
    </row>
    <row r="75" customFormat="false" ht="31.5" hidden="false" customHeight="true" outlineLevel="0" collapsed="false">
      <c r="B75" s="29" t="s">
        <v>282</v>
      </c>
      <c r="C75" s="30" t="s">
        <v>35</v>
      </c>
      <c r="D75" s="29" t="s">
        <v>36</v>
      </c>
      <c r="E75" s="30" t="s">
        <v>144</v>
      </c>
      <c r="F75" s="30" t="s">
        <v>145</v>
      </c>
      <c r="G75" s="30" t="s">
        <v>21</v>
      </c>
      <c r="H75" s="30" t="s">
        <v>146</v>
      </c>
      <c r="I75" s="29" t="s">
        <v>96</v>
      </c>
      <c r="J75" s="29" t="s">
        <v>96</v>
      </c>
      <c r="K75" s="29" t="s">
        <v>96</v>
      </c>
      <c r="L75" s="31" t="n">
        <v>0</v>
      </c>
      <c r="M75" s="31" t="n">
        <v>0</v>
      </c>
      <c r="N75" s="31" t="n">
        <v>0</v>
      </c>
      <c r="O75" s="31" t="n">
        <v>0</v>
      </c>
      <c r="P75" s="32" t="s">
        <v>97</v>
      </c>
      <c r="Q75" s="33" t="s">
        <v>311</v>
      </c>
    </row>
    <row r="76" customFormat="false" ht="31.5" hidden="false" customHeight="true" outlineLevel="0" collapsed="false">
      <c r="B76" s="29" t="s">
        <v>282</v>
      </c>
      <c r="C76" s="30" t="s">
        <v>35</v>
      </c>
      <c r="D76" s="29" t="s">
        <v>36</v>
      </c>
      <c r="E76" s="30" t="s">
        <v>312</v>
      </c>
      <c r="F76" s="30" t="s">
        <v>124</v>
      </c>
      <c r="G76" s="30" t="s">
        <v>21</v>
      </c>
      <c r="H76" s="30"/>
      <c r="I76" s="29" t="s">
        <v>96</v>
      </c>
      <c r="J76" s="29" t="s">
        <v>96</v>
      </c>
      <c r="K76" s="29" t="s">
        <v>96</v>
      </c>
      <c r="L76" s="31" t="n">
        <v>0</v>
      </c>
      <c r="M76" s="31" t="n">
        <v>0</v>
      </c>
      <c r="N76" s="31" t="n">
        <v>0</v>
      </c>
      <c r="O76" s="31" t="n">
        <v>0</v>
      </c>
      <c r="P76" s="32" t="s">
        <v>97</v>
      </c>
      <c r="Q76" s="33" t="s">
        <v>313</v>
      </c>
    </row>
    <row r="77" customFormat="false" ht="31.5" hidden="false" customHeight="true" outlineLevel="0" collapsed="false">
      <c r="B77" s="29" t="s">
        <v>282</v>
      </c>
      <c r="C77" s="30" t="s">
        <v>35</v>
      </c>
      <c r="D77" s="29" t="s">
        <v>36</v>
      </c>
      <c r="E77" s="30" t="s">
        <v>132</v>
      </c>
      <c r="F77" s="30" t="s">
        <v>124</v>
      </c>
      <c r="G77" s="30" t="s">
        <v>21</v>
      </c>
      <c r="H77" s="30" t="s">
        <v>133</v>
      </c>
      <c r="I77" s="29" t="s">
        <v>96</v>
      </c>
      <c r="J77" s="29" t="s">
        <v>96</v>
      </c>
      <c r="K77" s="29" t="s">
        <v>96</v>
      </c>
      <c r="L77" s="31" t="n">
        <v>0</v>
      </c>
      <c r="M77" s="31" t="n">
        <v>0</v>
      </c>
      <c r="N77" s="31" t="n">
        <v>0</v>
      </c>
      <c r="O77" s="31" t="n">
        <v>0</v>
      </c>
      <c r="P77" s="32" t="s">
        <v>97</v>
      </c>
      <c r="Q77" s="33" t="s">
        <v>314</v>
      </c>
    </row>
    <row r="78" customFormat="false" ht="31.5" hidden="false" customHeight="true" outlineLevel="0" collapsed="false">
      <c r="B78" s="29" t="s">
        <v>282</v>
      </c>
      <c r="C78" s="30" t="s">
        <v>35</v>
      </c>
      <c r="D78" s="29" t="s">
        <v>36</v>
      </c>
      <c r="E78" s="30" t="s">
        <v>315</v>
      </c>
      <c r="F78" s="30" t="s">
        <v>316</v>
      </c>
      <c r="G78" s="30" t="s">
        <v>20</v>
      </c>
      <c r="H78" s="30" t="s">
        <v>317</v>
      </c>
      <c r="I78" s="29" t="s">
        <v>96</v>
      </c>
      <c r="J78" s="29" t="s">
        <v>96</v>
      </c>
      <c r="K78" s="29" t="s">
        <v>96</v>
      </c>
      <c r="L78" s="31" t="n">
        <v>0</v>
      </c>
      <c r="M78" s="31" t="n">
        <v>0</v>
      </c>
      <c r="N78" s="31" t="n">
        <v>0</v>
      </c>
      <c r="O78" s="31" t="n">
        <v>0</v>
      </c>
      <c r="P78" s="32" t="s">
        <v>97</v>
      </c>
      <c r="Q78" s="33" t="s">
        <v>318</v>
      </c>
    </row>
    <row r="79" customFormat="false" ht="31.5" hidden="false" customHeight="true" outlineLevel="0" collapsed="false">
      <c r="B79" s="29" t="s">
        <v>282</v>
      </c>
      <c r="C79" s="30" t="s">
        <v>35</v>
      </c>
      <c r="D79" s="29" t="s">
        <v>36</v>
      </c>
      <c r="E79" s="30" t="s">
        <v>123</v>
      </c>
      <c r="F79" s="30" t="s">
        <v>124</v>
      </c>
      <c r="G79" s="30" t="s">
        <v>20</v>
      </c>
      <c r="H79" s="30" t="s">
        <v>125</v>
      </c>
      <c r="I79" s="29" t="s">
        <v>96</v>
      </c>
      <c r="J79" s="29" t="s">
        <v>96</v>
      </c>
      <c r="K79" s="29" t="s">
        <v>96</v>
      </c>
      <c r="L79" s="31" t="n">
        <v>0</v>
      </c>
      <c r="M79" s="31" t="n">
        <v>0</v>
      </c>
      <c r="N79" s="31" t="n">
        <v>0</v>
      </c>
      <c r="O79" s="31" t="n">
        <v>0</v>
      </c>
      <c r="P79" s="32" t="s">
        <v>97</v>
      </c>
      <c r="Q79" s="33" t="s">
        <v>319</v>
      </c>
    </row>
    <row r="80" customFormat="false" ht="31.5" hidden="false" customHeight="true" outlineLevel="0" collapsed="false">
      <c r="B80" s="29" t="s">
        <v>282</v>
      </c>
      <c r="C80" s="30" t="s">
        <v>35</v>
      </c>
      <c r="D80" s="29" t="s">
        <v>36</v>
      </c>
      <c r="E80" s="30" t="s">
        <v>320</v>
      </c>
      <c r="F80" s="30" t="s">
        <v>316</v>
      </c>
      <c r="G80" s="30" t="s">
        <v>21</v>
      </c>
      <c r="H80" s="30" t="s">
        <v>321</v>
      </c>
      <c r="I80" s="29" t="s">
        <v>96</v>
      </c>
      <c r="J80" s="29" t="s">
        <v>96</v>
      </c>
      <c r="K80" s="29" t="s">
        <v>96</v>
      </c>
      <c r="L80" s="31" t="n">
        <v>0</v>
      </c>
      <c r="M80" s="31" t="n">
        <v>0</v>
      </c>
      <c r="N80" s="31" t="n">
        <v>0</v>
      </c>
      <c r="O80" s="31" t="n">
        <v>0</v>
      </c>
      <c r="P80" s="32" t="s">
        <v>97</v>
      </c>
      <c r="Q80" s="33" t="s">
        <v>322</v>
      </c>
    </row>
    <row r="81" customFormat="false" ht="31.5" hidden="false" customHeight="true" outlineLevel="0" collapsed="false">
      <c r="B81" s="29" t="s">
        <v>282</v>
      </c>
      <c r="C81" s="30" t="s">
        <v>35</v>
      </c>
      <c r="D81" s="29" t="s">
        <v>36</v>
      </c>
      <c r="E81" s="30" t="s">
        <v>323</v>
      </c>
      <c r="F81" s="30" t="s">
        <v>324</v>
      </c>
      <c r="G81" s="30" t="s">
        <v>20</v>
      </c>
      <c r="H81" s="30" t="s">
        <v>325</v>
      </c>
      <c r="I81" s="29" t="s">
        <v>96</v>
      </c>
      <c r="J81" s="29" t="s">
        <v>96</v>
      </c>
      <c r="K81" s="29" t="s">
        <v>96</v>
      </c>
      <c r="L81" s="31" t="n">
        <v>0</v>
      </c>
      <c r="M81" s="31" t="n">
        <v>0</v>
      </c>
      <c r="N81" s="31" t="n">
        <v>0</v>
      </c>
      <c r="O81" s="31" t="n">
        <v>0</v>
      </c>
      <c r="P81" s="32" t="s">
        <v>97</v>
      </c>
      <c r="Q81" s="33" t="s">
        <v>326</v>
      </c>
    </row>
    <row r="82" customFormat="false" ht="31.5" hidden="false" customHeight="true" outlineLevel="0" collapsed="false">
      <c r="B82" s="29" t="s">
        <v>282</v>
      </c>
      <c r="C82" s="30" t="s">
        <v>35</v>
      </c>
      <c r="D82" s="29" t="s">
        <v>36</v>
      </c>
      <c r="E82" s="30" t="s">
        <v>163</v>
      </c>
      <c r="F82" s="30" t="s">
        <v>160</v>
      </c>
      <c r="G82" s="30" t="s">
        <v>21</v>
      </c>
      <c r="H82" s="30"/>
      <c r="I82" s="29" t="s">
        <v>96</v>
      </c>
      <c r="J82" s="29" t="s">
        <v>96</v>
      </c>
      <c r="K82" s="29" t="s">
        <v>96</v>
      </c>
      <c r="L82" s="31" t="n">
        <v>0</v>
      </c>
      <c r="M82" s="31" t="n">
        <v>0</v>
      </c>
      <c r="N82" s="31" t="n">
        <v>0</v>
      </c>
      <c r="O82" s="31" t="n">
        <v>0</v>
      </c>
      <c r="P82" s="32" t="s">
        <v>97</v>
      </c>
      <c r="Q82" s="33" t="s">
        <v>327</v>
      </c>
    </row>
    <row r="83" customFormat="false" ht="31.5" hidden="false" customHeight="true" outlineLevel="0" collapsed="false">
      <c r="B83" s="29" t="s">
        <v>282</v>
      </c>
      <c r="C83" s="30" t="s">
        <v>35</v>
      </c>
      <c r="D83" s="29" t="s">
        <v>36</v>
      </c>
      <c r="E83" s="30" t="s">
        <v>328</v>
      </c>
      <c r="F83" s="30" t="s">
        <v>120</v>
      </c>
      <c r="G83" s="30" t="s">
        <v>21</v>
      </c>
      <c r="H83" s="30"/>
      <c r="I83" s="29" t="s">
        <v>96</v>
      </c>
      <c r="J83" s="29" t="s">
        <v>96</v>
      </c>
      <c r="K83" s="29" t="s">
        <v>96</v>
      </c>
      <c r="L83" s="31" t="n">
        <v>0</v>
      </c>
      <c r="M83" s="31" t="n">
        <v>0</v>
      </c>
      <c r="N83" s="31" t="n">
        <v>0</v>
      </c>
      <c r="O83" s="31" t="n">
        <v>0</v>
      </c>
      <c r="P83" s="32" t="s">
        <v>97</v>
      </c>
      <c r="Q83" s="33" t="s">
        <v>329</v>
      </c>
    </row>
    <row r="84" customFormat="false" ht="31.5" hidden="false" customHeight="true" outlineLevel="0" collapsed="false">
      <c r="B84" s="29" t="s">
        <v>330</v>
      </c>
      <c r="C84" s="30" t="s">
        <v>29</v>
      </c>
      <c r="D84" s="29" t="s">
        <v>30</v>
      </c>
      <c r="E84" s="30" t="s">
        <v>186</v>
      </c>
      <c r="F84" s="30" t="s">
        <v>94</v>
      </c>
      <c r="G84" s="30" t="s">
        <v>21</v>
      </c>
      <c r="H84" s="30" t="s">
        <v>187</v>
      </c>
      <c r="I84" s="29" t="s">
        <v>96</v>
      </c>
      <c r="J84" s="29" t="s">
        <v>96</v>
      </c>
      <c r="K84" s="29" t="s">
        <v>96</v>
      </c>
      <c r="L84" s="31" t="n">
        <v>0</v>
      </c>
      <c r="M84" s="31" t="n">
        <v>0</v>
      </c>
      <c r="N84" s="31" t="n">
        <v>0</v>
      </c>
      <c r="O84" s="31" t="n">
        <v>0</v>
      </c>
      <c r="P84" s="32" t="s">
        <v>97</v>
      </c>
      <c r="Q84" s="33" t="s">
        <v>331</v>
      </c>
    </row>
    <row r="85" customFormat="false" ht="31.5" hidden="false" customHeight="true" outlineLevel="0" collapsed="false">
      <c r="B85" s="29" t="s">
        <v>330</v>
      </c>
      <c r="C85" s="30" t="s">
        <v>29</v>
      </c>
      <c r="D85" s="29" t="s">
        <v>30</v>
      </c>
      <c r="E85" s="30" t="s">
        <v>196</v>
      </c>
      <c r="F85" s="30" t="s">
        <v>193</v>
      </c>
      <c r="G85" s="30" t="s">
        <v>20</v>
      </c>
      <c r="H85" s="30" t="s">
        <v>197</v>
      </c>
      <c r="I85" s="29" t="s">
        <v>96</v>
      </c>
      <c r="J85" s="29" t="s">
        <v>96</v>
      </c>
      <c r="K85" s="29" t="s">
        <v>96</v>
      </c>
      <c r="L85" s="31" t="n">
        <v>0</v>
      </c>
      <c r="M85" s="31" t="n">
        <v>0</v>
      </c>
      <c r="N85" s="31" t="n">
        <v>0</v>
      </c>
      <c r="O85" s="31" t="n">
        <v>0</v>
      </c>
      <c r="P85" s="32" t="s">
        <v>97</v>
      </c>
      <c r="Q85" s="33" t="s">
        <v>332</v>
      </c>
    </row>
    <row r="86" customFormat="false" ht="31.5" hidden="false" customHeight="true" outlineLevel="0" collapsed="false">
      <c r="B86" s="29" t="s">
        <v>333</v>
      </c>
      <c r="C86" s="30" t="s">
        <v>29</v>
      </c>
      <c r="D86" s="29" t="s">
        <v>30</v>
      </c>
      <c r="E86" s="30" t="s">
        <v>334</v>
      </c>
      <c r="F86" s="30" t="s">
        <v>335</v>
      </c>
      <c r="G86" s="30" t="s">
        <v>21</v>
      </c>
      <c r="H86" s="30" t="s">
        <v>336</v>
      </c>
      <c r="I86" s="29" t="s">
        <v>96</v>
      </c>
      <c r="J86" s="29" t="s">
        <v>96</v>
      </c>
      <c r="K86" s="29" t="s">
        <v>96</v>
      </c>
      <c r="L86" s="31" t="n">
        <v>0</v>
      </c>
      <c r="M86" s="31" t="n">
        <v>0</v>
      </c>
      <c r="N86" s="31" t="n">
        <v>0</v>
      </c>
      <c r="O86" s="31" t="n">
        <v>0</v>
      </c>
      <c r="P86" s="32" t="s">
        <v>97</v>
      </c>
      <c r="Q86" s="33" t="s">
        <v>337</v>
      </c>
    </row>
    <row r="87" customFormat="false" ht="31.5" hidden="false" customHeight="true" outlineLevel="0" collapsed="false">
      <c r="B87" s="29" t="s">
        <v>333</v>
      </c>
      <c r="C87" s="30" t="s">
        <v>29</v>
      </c>
      <c r="D87" s="29" t="s">
        <v>30</v>
      </c>
      <c r="E87" s="30" t="s">
        <v>338</v>
      </c>
      <c r="F87" s="30" t="s">
        <v>335</v>
      </c>
      <c r="G87" s="30" t="s">
        <v>21</v>
      </c>
      <c r="H87" s="30"/>
      <c r="I87" s="29" t="s">
        <v>96</v>
      </c>
      <c r="J87" s="29" t="s">
        <v>96</v>
      </c>
      <c r="K87" s="29" t="s">
        <v>96</v>
      </c>
      <c r="L87" s="31" t="n">
        <v>0</v>
      </c>
      <c r="M87" s="31" t="n">
        <v>0</v>
      </c>
      <c r="N87" s="31" t="n">
        <v>0</v>
      </c>
      <c r="O87" s="31" t="n">
        <v>0</v>
      </c>
      <c r="P87" s="32" t="s">
        <v>97</v>
      </c>
      <c r="Q87" s="33" t="s">
        <v>339</v>
      </c>
    </row>
    <row r="88" customFormat="false" ht="31.5" hidden="false" customHeight="true" outlineLevel="0" collapsed="false">
      <c r="B88" s="29" t="s">
        <v>333</v>
      </c>
      <c r="C88" s="30" t="s">
        <v>29</v>
      </c>
      <c r="D88" s="29" t="s">
        <v>30</v>
      </c>
      <c r="E88" s="30" t="s">
        <v>340</v>
      </c>
      <c r="F88" s="30" t="s">
        <v>341</v>
      </c>
      <c r="G88" s="30" t="s">
        <v>21</v>
      </c>
      <c r="H88" s="30" t="s">
        <v>342</v>
      </c>
      <c r="I88" s="29" t="s">
        <v>96</v>
      </c>
      <c r="J88" s="29" t="s">
        <v>96</v>
      </c>
      <c r="K88" s="29" t="s">
        <v>96</v>
      </c>
      <c r="L88" s="31" t="n">
        <v>0</v>
      </c>
      <c r="M88" s="31" t="n">
        <v>0</v>
      </c>
      <c r="N88" s="31" t="n">
        <v>0</v>
      </c>
      <c r="O88" s="31" t="n">
        <v>0</v>
      </c>
      <c r="P88" s="32" t="s">
        <v>97</v>
      </c>
      <c r="Q88" s="33" t="s">
        <v>343</v>
      </c>
    </row>
    <row r="89" customFormat="false" ht="31.5" hidden="false" customHeight="true" outlineLevel="0" collapsed="false">
      <c r="B89" s="29" t="s">
        <v>333</v>
      </c>
      <c r="C89" s="30" t="s">
        <v>29</v>
      </c>
      <c r="D89" s="29" t="s">
        <v>30</v>
      </c>
      <c r="E89" s="30" t="s">
        <v>344</v>
      </c>
      <c r="F89" s="30" t="s">
        <v>335</v>
      </c>
      <c r="G89" s="30" t="s">
        <v>21</v>
      </c>
      <c r="H89" s="30" t="s">
        <v>345</v>
      </c>
      <c r="I89" s="29" t="s">
        <v>96</v>
      </c>
      <c r="J89" s="29" t="s">
        <v>96</v>
      </c>
      <c r="K89" s="29" t="s">
        <v>96</v>
      </c>
      <c r="L89" s="31" t="n">
        <v>0</v>
      </c>
      <c r="M89" s="31" t="n">
        <v>0</v>
      </c>
      <c r="N89" s="31" t="n">
        <v>0</v>
      </c>
      <c r="O89" s="31" t="n">
        <v>0</v>
      </c>
      <c r="P89" s="32" t="s">
        <v>97</v>
      </c>
      <c r="Q89" s="33" t="s">
        <v>346</v>
      </c>
    </row>
    <row r="90" customFormat="false" ht="31.5" hidden="false" customHeight="true" outlineLevel="0" collapsed="false">
      <c r="B90" s="29" t="s">
        <v>333</v>
      </c>
      <c r="C90" s="30" t="s">
        <v>29</v>
      </c>
      <c r="D90" s="29" t="s">
        <v>30</v>
      </c>
      <c r="E90" s="30" t="s">
        <v>347</v>
      </c>
      <c r="F90" s="30" t="s">
        <v>341</v>
      </c>
      <c r="G90" s="30" t="s">
        <v>21</v>
      </c>
      <c r="H90" s="30" t="s">
        <v>348</v>
      </c>
      <c r="I90" s="29" t="s">
        <v>96</v>
      </c>
      <c r="J90" s="29" t="s">
        <v>96</v>
      </c>
      <c r="K90" s="29" t="s">
        <v>96</v>
      </c>
      <c r="L90" s="31" t="n">
        <v>0</v>
      </c>
      <c r="M90" s="31" t="n">
        <v>0</v>
      </c>
      <c r="N90" s="31" t="n">
        <v>0</v>
      </c>
      <c r="O90" s="31" t="n">
        <v>0</v>
      </c>
      <c r="P90" s="32" t="s">
        <v>97</v>
      </c>
      <c r="Q90" s="33" t="s">
        <v>349</v>
      </c>
    </row>
    <row r="91" customFormat="false" ht="31.5" hidden="false" customHeight="true" outlineLevel="0" collapsed="false">
      <c r="B91" s="29" t="s">
        <v>333</v>
      </c>
      <c r="C91" s="30" t="s">
        <v>29</v>
      </c>
      <c r="D91" s="29" t="s">
        <v>30</v>
      </c>
      <c r="E91" s="30" t="s">
        <v>350</v>
      </c>
      <c r="F91" s="30" t="s">
        <v>335</v>
      </c>
      <c r="G91" s="30" t="s">
        <v>21</v>
      </c>
      <c r="H91" s="30" t="s">
        <v>351</v>
      </c>
      <c r="I91" s="29" t="s">
        <v>96</v>
      </c>
      <c r="J91" s="29" t="s">
        <v>96</v>
      </c>
      <c r="K91" s="29" t="s">
        <v>96</v>
      </c>
      <c r="L91" s="31" t="n">
        <v>0</v>
      </c>
      <c r="M91" s="31" t="n">
        <v>0</v>
      </c>
      <c r="N91" s="31" t="n">
        <v>0</v>
      </c>
      <c r="O91" s="31" t="n">
        <v>0</v>
      </c>
      <c r="P91" s="32" t="s">
        <v>97</v>
      </c>
      <c r="Q91" s="33" t="s">
        <v>352</v>
      </c>
    </row>
    <row r="92" customFormat="false" ht="31.5" hidden="false" customHeight="true" outlineLevel="0" collapsed="false">
      <c r="B92" s="29" t="s">
        <v>333</v>
      </c>
      <c r="C92" s="30" t="s">
        <v>29</v>
      </c>
      <c r="D92" s="29" t="s">
        <v>30</v>
      </c>
      <c r="E92" s="30" t="s">
        <v>353</v>
      </c>
      <c r="F92" s="30" t="s">
        <v>335</v>
      </c>
      <c r="G92" s="30" t="s">
        <v>21</v>
      </c>
      <c r="H92" s="30" t="s">
        <v>354</v>
      </c>
      <c r="I92" s="29" t="s">
        <v>96</v>
      </c>
      <c r="J92" s="29" t="s">
        <v>96</v>
      </c>
      <c r="K92" s="29" t="s">
        <v>96</v>
      </c>
      <c r="L92" s="31" t="n">
        <v>0</v>
      </c>
      <c r="M92" s="31" t="n">
        <v>0</v>
      </c>
      <c r="N92" s="31" t="n">
        <v>0</v>
      </c>
      <c r="O92" s="31" t="n">
        <v>0</v>
      </c>
      <c r="P92" s="32" t="s">
        <v>97</v>
      </c>
      <c r="Q92" s="33" t="s">
        <v>355</v>
      </c>
    </row>
    <row r="93" customFormat="false" ht="31.5" hidden="false" customHeight="true" outlineLevel="0" collapsed="false">
      <c r="B93" s="29" t="s">
        <v>333</v>
      </c>
      <c r="C93" s="30" t="s">
        <v>29</v>
      </c>
      <c r="D93" s="29" t="s">
        <v>30</v>
      </c>
      <c r="E93" s="30" t="s">
        <v>356</v>
      </c>
      <c r="F93" s="30" t="s">
        <v>335</v>
      </c>
      <c r="G93" s="30" t="s">
        <v>21</v>
      </c>
      <c r="H93" s="30" t="s">
        <v>357</v>
      </c>
      <c r="I93" s="29" t="s">
        <v>96</v>
      </c>
      <c r="J93" s="29" t="s">
        <v>96</v>
      </c>
      <c r="K93" s="29" t="s">
        <v>96</v>
      </c>
      <c r="L93" s="31" t="n">
        <v>0</v>
      </c>
      <c r="M93" s="31" t="n">
        <v>0</v>
      </c>
      <c r="N93" s="31" t="n">
        <v>0</v>
      </c>
      <c r="O93" s="31" t="n">
        <v>0</v>
      </c>
      <c r="P93" s="32" t="s">
        <v>97</v>
      </c>
      <c r="Q93" s="33" t="s">
        <v>358</v>
      </c>
    </row>
    <row r="94" customFormat="false" ht="31.5" hidden="false" customHeight="true" outlineLevel="0" collapsed="false">
      <c r="B94" s="29" t="s">
        <v>333</v>
      </c>
      <c r="C94" s="30" t="s">
        <v>29</v>
      </c>
      <c r="D94" s="29" t="s">
        <v>30</v>
      </c>
      <c r="E94" s="30" t="s">
        <v>359</v>
      </c>
      <c r="F94" s="30" t="s">
        <v>335</v>
      </c>
      <c r="G94" s="30" t="s">
        <v>21</v>
      </c>
      <c r="H94" s="30" t="s">
        <v>360</v>
      </c>
      <c r="I94" s="29" t="s">
        <v>96</v>
      </c>
      <c r="J94" s="29" t="s">
        <v>96</v>
      </c>
      <c r="K94" s="29" t="s">
        <v>96</v>
      </c>
      <c r="L94" s="31" t="n">
        <v>0</v>
      </c>
      <c r="M94" s="31" t="n">
        <v>0</v>
      </c>
      <c r="N94" s="31" t="n">
        <v>0</v>
      </c>
      <c r="O94" s="31" t="n">
        <v>0</v>
      </c>
      <c r="P94" s="32" t="s">
        <v>97</v>
      </c>
      <c r="Q94" s="33" t="s">
        <v>361</v>
      </c>
    </row>
    <row r="95" customFormat="false" ht="31.5" hidden="false" customHeight="true" outlineLevel="0" collapsed="false">
      <c r="B95" s="29" t="s">
        <v>333</v>
      </c>
      <c r="C95" s="30" t="s">
        <v>29</v>
      </c>
      <c r="D95" s="29" t="s">
        <v>30</v>
      </c>
      <c r="E95" s="30" t="s">
        <v>362</v>
      </c>
      <c r="F95" s="30" t="s">
        <v>335</v>
      </c>
      <c r="G95" s="30" t="s">
        <v>21</v>
      </c>
      <c r="H95" s="30" t="s">
        <v>363</v>
      </c>
      <c r="I95" s="29" t="s">
        <v>96</v>
      </c>
      <c r="J95" s="29" t="s">
        <v>96</v>
      </c>
      <c r="K95" s="29" t="s">
        <v>96</v>
      </c>
      <c r="L95" s="31" t="n">
        <v>0</v>
      </c>
      <c r="M95" s="31" t="n">
        <v>0</v>
      </c>
      <c r="N95" s="31" t="n">
        <v>0</v>
      </c>
      <c r="O95" s="31" t="n">
        <v>0</v>
      </c>
      <c r="P95" s="32" t="s">
        <v>97</v>
      </c>
      <c r="Q95" s="33" t="s">
        <v>364</v>
      </c>
    </row>
    <row r="96" customFormat="false" ht="31.5" hidden="false" customHeight="true" outlineLevel="0" collapsed="false">
      <c r="B96" s="29" t="s">
        <v>333</v>
      </c>
      <c r="C96" s="30" t="s">
        <v>29</v>
      </c>
      <c r="D96" s="29" t="s">
        <v>30</v>
      </c>
      <c r="E96" s="30" t="s">
        <v>365</v>
      </c>
      <c r="F96" s="30" t="s">
        <v>335</v>
      </c>
      <c r="G96" s="30" t="s">
        <v>21</v>
      </c>
      <c r="H96" s="30" t="s">
        <v>366</v>
      </c>
      <c r="I96" s="29" t="s">
        <v>96</v>
      </c>
      <c r="J96" s="29" t="s">
        <v>96</v>
      </c>
      <c r="K96" s="29" t="s">
        <v>96</v>
      </c>
      <c r="L96" s="31" t="n">
        <v>0</v>
      </c>
      <c r="M96" s="31" t="n">
        <v>0</v>
      </c>
      <c r="N96" s="31" t="n">
        <v>0</v>
      </c>
      <c r="O96" s="31" t="n">
        <v>0</v>
      </c>
      <c r="P96" s="32" t="s">
        <v>97</v>
      </c>
      <c r="Q96" s="33" t="s">
        <v>367</v>
      </c>
    </row>
    <row r="97" customFormat="false" ht="31.5" hidden="false" customHeight="true" outlineLevel="0" collapsed="false">
      <c r="B97" s="29" t="s">
        <v>333</v>
      </c>
      <c r="C97" s="30" t="s">
        <v>29</v>
      </c>
      <c r="D97" s="29" t="s">
        <v>30</v>
      </c>
      <c r="E97" s="30" t="s">
        <v>368</v>
      </c>
      <c r="F97" s="30" t="s">
        <v>335</v>
      </c>
      <c r="G97" s="30" t="s">
        <v>21</v>
      </c>
      <c r="H97" s="30" t="s">
        <v>369</v>
      </c>
      <c r="I97" s="29" t="s">
        <v>96</v>
      </c>
      <c r="J97" s="29" t="s">
        <v>96</v>
      </c>
      <c r="K97" s="29" t="s">
        <v>96</v>
      </c>
      <c r="L97" s="31" t="n">
        <v>0</v>
      </c>
      <c r="M97" s="31" t="n">
        <v>0</v>
      </c>
      <c r="N97" s="31" t="n">
        <v>0</v>
      </c>
      <c r="O97" s="31" t="n">
        <v>0</v>
      </c>
      <c r="P97" s="32" t="s">
        <v>97</v>
      </c>
      <c r="Q97" s="33" t="s">
        <v>370</v>
      </c>
    </row>
    <row r="98" customFormat="false" ht="31.5" hidden="false" customHeight="true" outlineLevel="0" collapsed="false">
      <c r="B98" s="29" t="s">
        <v>333</v>
      </c>
      <c r="C98" s="30" t="s">
        <v>29</v>
      </c>
      <c r="D98" s="29" t="s">
        <v>30</v>
      </c>
      <c r="E98" s="30" t="s">
        <v>350</v>
      </c>
      <c r="F98" s="30" t="s">
        <v>371</v>
      </c>
      <c r="G98" s="30" t="s">
        <v>21</v>
      </c>
      <c r="H98" s="30" t="s">
        <v>372</v>
      </c>
      <c r="I98" s="29" t="s">
        <v>96</v>
      </c>
      <c r="J98" s="29" t="s">
        <v>96</v>
      </c>
      <c r="K98" s="29" t="s">
        <v>96</v>
      </c>
      <c r="L98" s="31" t="n">
        <v>0</v>
      </c>
      <c r="M98" s="31" t="n">
        <v>0</v>
      </c>
      <c r="N98" s="31" t="n">
        <v>0</v>
      </c>
      <c r="O98" s="31" t="n">
        <v>0</v>
      </c>
      <c r="P98" s="32" t="s">
        <v>97</v>
      </c>
      <c r="Q98" s="33" t="s">
        <v>373</v>
      </c>
    </row>
    <row r="99" customFormat="false" ht="31.5" hidden="false" customHeight="true" outlineLevel="0" collapsed="false">
      <c r="B99" s="29" t="s">
        <v>374</v>
      </c>
      <c r="C99" s="30" t="s">
        <v>29</v>
      </c>
      <c r="D99" s="29" t="s">
        <v>30</v>
      </c>
      <c r="E99" s="30" t="s">
        <v>375</v>
      </c>
      <c r="F99" s="30" t="s">
        <v>376</v>
      </c>
      <c r="G99" s="30" t="s">
        <v>21</v>
      </c>
      <c r="H99" s="30" t="s">
        <v>377</v>
      </c>
      <c r="I99" s="29" t="s">
        <v>96</v>
      </c>
      <c r="J99" s="29" t="s">
        <v>96</v>
      </c>
      <c r="K99" s="29" t="s">
        <v>96</v>
      </c>
      <c r="L99" s="31" t="n">
        <v>0</v>
      </c>
      <c r="M99" s="31" t="n">
        <v>0</v>
      </c>
      <c r="N99" s="31" t="n">
        <v>0</v>
      </c>
      <c r="O99" s="31" t="n">
        <v>0</v>
      </c>
      <c r="P99" s="32" t="s">
        <v>97</v>
      </c>
      <c r="Q99" s="33" t="s">
        <v>378</v>
      </c>
    </row>
    <row r="100" customFormat="false" ht="31.5" hidden="false" customHeight="true" outlineLevel="0" collapsed="false">
      <c r="B100" s="29" t="s">
        <v>374</v>
      </c>
      <c r="C100" s="30" t="s">
        <v>29</v>
      </c>
      <c r="D100" s="29" t="s">
        <v>30</v>
      </c>
      <c r="E100" s="30" t="s">
        <v>379</v>
      </c>
      <c r="F100" s="30" t="s">
        <v>376</v>
      </c>
      <c r="G100" s="30" t="s">
        <v>21</v>
      </c>
      <c r="H100" s="30" t="s">
        <v>380</v>
      </c>
      <c r="I100" s="29" t="s">
        <v>96</v>
      </c>
      <c r="J100" s="29" t="s">
        <v>96</v>
      </c>
      <c r="K100" s="29" t="s">
        <v>96</v>
      </c>
      <c r="L100" s="31" t="n">
        <v>0</v>
      </c>
      <c r="M100" s="31" t="n">
        <v>0</v>
      </c>
      <c r="N100" s="31" t="n">
        <v>0</v>
      </c>
      <c r="O100" s="31" t="n">
        <v>0</v>
      </c>
      <c r="P100" s="32" t="s">
        <v>97</v>
      </c>
      <c r="Q100" s="33" t="s">
        <v>381</v>
      </c>
    </row>
    <row r="101" customFormat="false" ht="31.5" hidden="false" customHeight="true" outlineLevel="0" collapsed="false">
      <c r="B101" s="29" t="s">
        <v>374</v>
      </c>
      <c r="C101" s="30" t="s">
        <v>29</v>
      </c>
      <c r="D101" s="29" t="s">
        <v>30</v>
      </c>
      <c r="E101" s="30" t="s">
        <v>379</v>
      </c>
      <c r="F101" s="30" t="s">
        <v>376</v>
      </c>
      <c r="G101" s="30" t="s">
        <v>21</v>
      </c>
      <c r="H101" s="30" t="s">
        <v>380</v>
      </c>
      <c r="I101" s="29" t="s">
        <v>96</v>
      </c>
      <c r="J101" s="29" t="s">
        <v>96</v>
      </c>
      <c r="K101" s="29" t="s">
        <v>96</v>
      </c>
      <c r="L101" s="31" t="n">
        <v>0</v>
      </c>
      <c r="M101" s="31" t="n">
        <v>0</v>
      </c>
      <c r="N101" s="31" t="n">
        <v>0</v>
      </c>
      <c r="O101" s="31" t="n">
        <v>0</v>
      </c>
      <c r="P101" s="35" t="str">
        <f aca="false">HYPERLINK("http://intel.rubypro.net/api/visit-photos/104/file","View photo")</f>
        <v>View photo</v>
      </c>
      <c r="Q101" s="36" t="s">
        <v>382</v>
      </c>
    </row>
    <row r="102" customFormat="false" ht="31.5" hidden="false" customHeight="true" outlineLevel="0" collapsed="false">
      <c r="B102" s="29" t="s">
        <v>374</v>
      </c>
      <c r="C102" s="30" t="s">
        <v>29</v>
      </c>
      <c r="D102" s="29" t="s">
        <v>30</v>
      </c>
      <c r="E102" s="30" t="s">
        <v>383</v>
      </c>
      <c r="F102" s="30" t="s">
        <v>376</v>
      </c>
      <c r="G102" s="30" t="s">
        <v>21</v>
      </c>
      <c r="H102" s="30" t="s">
        <v>384</v>
      </c>
      <c r="I102" s="29" t="s">
        <v>96</v>
      </c>
      <c r="J102" s="29" t="s">
        <v>96</v>
      </c>
      <c r="K102" s="29" t="s">
        <v>96</v>
      </c>
      <c r="L102" s="31" t="n">
        <v>0</v>
      </c>
      <c r="M102" s="31" t="n">
        <v>0</v>
      </c>
      <c r="N102" s="31" t="n">
        <v>0</v>
      </c>
      <c r="O102" s="31" t="n">
        <v>0</v>
      </c>
      <c r="P102" s="32" t="s">
        <v>97</v>
      </c>
      <c r="Q102" s="33" t="s">
        <v>385</v>
      </c>
    </row>
    <row r="103" customFormat="false" ht="31.5" hidden="false" customHeight="true" outlineLevel="0" collapsed="false">
      <c r="B103" s="29" t="s">
        <v>374</v>
      </c>
      <c r="C103" s="30" t="s">
        <v>29</v>
      </c>
      <c r="D103" s="29" t="s">
        <v>30</v>
      </c>
      <c r="E103" s="30" t="s">
        <v>386</v>
      </c>
      <c r="F103" s="30" t="s">
        <v>376</v>
      </c>
      <c r="G103" s="30" t="s">
        <v>21</v>
      </c>
      <c r="H103" s="30" t="s">
        <v>387</v>
      </c>
      <c r="I103" s="29" t="s">
        <v>96</v>
      </c>
      <c r="J103" s="29" t="s">
        <v>96</v>
      </c>
      <c r="K103" s="29" t="s">
        <v>96</v>
      </c>
      <c r="L103" s="31" t="n">
        <v>0</v>
      </c>
      <c r="M103" s="31" t="n">
        <v>0</v>
      </c>
      <c r="N103" s="31" t="n">
        <v>0</v>
      </c>
      <c r="O103" s="31" t="n">
        <v>0</v>
      </c>
      <c r="P103" s="32" t="s">
        <v>97</v>
      </c>
      <c r="Q103" s="33" t="s">
        <v>388</v>
      </c>
    </row>
    <row r="104" customFormat="false" ht="31.5" hidden="false" customHeight="true" outlineLevel="0" collapsed="false">
      <c r="B104" s="29" t="s">
        <v>374</v>
      </c>
      <c r="C104" s="30" t="s">
        <v>29</v>
      </c>
      <c r="D104" s="29" t="s">
        <v>30</v>
      </c>
      <c r="E104" s="30" t="s">
        <v>389</v>
      </c>
      <c r="F104" s="30" t="s">
        <v>241</v>
      </c>
      <c r="G104" s="30" t="s">
        <v>21</v>
      </c>
      <c r="H104" s="30" t="s">
        <v>390</v>
      </c>
      <c r="I104" s="29" t="s">
        <v>96</v>
      </c>
      <c r="J104" s="29" t="s">
        <v>96</v>
      </c>
      <c r="K104" s="29" t="s">
        <v>96</v>
      </c>
      <c r="L104" s="31" t="n">
        <v>0</v>
      </c>
      <c r="M104" s="31" t="n">
        <v>0</v>
      </c>
      <c r="N104" s="31" t="n">
        <v>0</v>
      </c>
      <c r="O104" s="31" t="n">
        <v>0</v>
      </c>
      <c r="P104" s="32" t="s">
        <v>97</v>
      </c>
      <c r="Q104" s="33" t="s">
        <v>391</v>
      </c>
    </row>
    <row r="105" customFormat="false" ht="31.5" hidden="false" customHeight="true" outlineLevel="0" collapsed="false">
      <c r="B105" s="29" t="s">
        <v>374</v>
      </c>
      <c r="C105" s="30" t="s">
        <v>29</v>
      </c>
      <c r="D105" s="29" t="s">
        <v>30</v>
      </c>
      <c r="E105" s="30" t="s">
        <v>392</v>
      </c>
      <c r="F105" s="30" t="s">
        <v>241</v>
      </c>
      <c r="G105" s="30" t="s">
        <v>21</v>
      </c>
      <c r="H105" s="30" t="s">
        <v>393</v>
      </c>
      <c r="I105" s="29" t="s">
        <v>96</v>
      </c>
      <c r="J105" s="29" t="s">
        <v>96</v>
      </c>
      <c r="K105" s="29" t="s">
        <v>96</v>
      </c>
      <c r="L105" s="31" t="n">
        <v>0</v>
      </c>
      <c r="M105" s="31" t="n">
        <v>0</v>
      </c>
      <c r="N105" s="31" t="n">
        <v>0</v>
      </c>
      <c r="O105" s="31" t="n">
        <v>0</v>
      </c>
      <c r="P105" s="32" t="s">
        <v>97</v>
      </c>
      <c r="Q105" s="33" t="s">
        <v>394</v>
      </c>
    </row>
    <row r="106" customFormat="false" ht="31.5" hidden="false" customHeight="true" outlineLevel="0" collapsed="false">
      <c r="B106" s="29" t="s">
        <v>374</v>
      </c>
      <c r="C106" s="30" t="s">
        <v>29</v>
      </c>
      <c r="D106" s="29" t="s">
        <v>30</v>
      </c>
      <c r="E106" s="30" t="s">
        <v>379</v>
      </c>
      <c r="F106" s="30" t="s">
        <v>376</v>
      </c>
      <c r="G106" s="30" t="s">
        <v>21</v>
      </c>
      <c r="H106" s="30" t="s">
        <v>380</v>
      </c>
      <c r="I106" s="29" t="s">
        <v>96</v>
      </c>
      <c r="J106" s="29" t="s">
        <v>96</v>
      </c>
      <c r="K106" s="29" t="s">
        <v>96</v>
      </c>
      <c r="L106" s="31" t="n">
        <v>0</v>
      </c>
      <c r="M106" s="31" t="n">
        <v>0</v>
      </c>
      <c r="N106" s="31" t="n">
        <v>0</v>
      </c>
      <c r="O106" s="31" t="n">
        <v>0</v>
      </c>
      <c r="P106" s="32" t="s">
        <v>97</v>
      </c>
      <c r="Q106" s="33" t="s">
        <v>395</v>
      </c>
    </row>
    <row r="107" customFormat="false" ht="31.5" hidden="false" customHeight="true" outlineLevel="0" collapsed="false">
      <c r="B107" s="29" t="s">
        <v>374</v>
      </c>
      <c r="C107" s="30" t="s">
        <v>29</v>
      </c>
      <c r="D107" s="29" t="s">
        <v>30</v>
      </c>
      <c r="E107" s="30" t="s">
        <v>379</v>
      </c>
      <c r="F107" s="30" t="s">
        <v>376</v>
      </c>
      <c r="G107" s="30" t="s">
        <v>21</v>
      </c>
      <c r="H107" s="30" t="s">
        <v>380</v>
      </c>
      <c r="I107" s="29" t="s">
        <v>96</v>
      </c>
      <c r="J107" s="29" t="s">
        <v>96</v>
      </c>
      <c r="K107" s="29" t="s">
        <v>96</v>
      </c>
      <c r="L107" s="31" t="n">
        <v>0</v>
      </c>
      <c r="M107" s="31" t="n">
        <v>0</v>
      </c>
      <c r="N107" s="31" t="n">
        <v>0</v>
      </c>
      <c r="O107" s="31" t="n">
        <v>0</v>
      </c>
      <c r="P107" s="32" t="s">
        <v>97</v>
      </c>
      <c r="Q107" s="33" t="s">
        <v>396</v>
      </c>
    </row>
    <row r="108" customFormat="false" ht="31.5" hidden="false" customHeight="true" outlineLevel="0" collapsed="false">
      <c r="B108" s="29" t="s">
        <v>374</v>
      </c>
      <c r="C108" s="30" t="s">
        <v>29</v>
      </c>
      <c r="D108" s="29" t="s">
        <v>30</v>
      </c>
      <c r="E108" s="30" t="s">
        <v>397</v>
      </c>
      <c r="F108" s="30" t="s">
        <v>241</v>
      </c>
      <c r="G108" s="30" t="s">
        <v>21</v>
      </c>
      <c r="H108" s="30" t="s">
        <v>398</v>
      </c>
      <c r="I108" s="29" t="s">
        <v>96</v>
      </c>
      <c r="J108" s="29" t="s">
        <v>96</v>
      </c>
      <c r="K108" s="29" t="s">
        <v>96</v>
      </c>
      <c r="L108" s="31" t="n">
        <v>0</v>
      </c>
      <c r="M108" s="31" t="n">
        <v>0</v>
      </c>
      <c r="N108" s="31" t="n">
        <v>0</v>
      </c>
      <c r="O108" s="31" t="n">
        <v>0</v>
      </c>
      <c r="P108" s="32" t="s">
        <v>97</v>
      </c>
      <c r="Q108" s="33" t="s">
        <v>399</v>
      </c>
    </row>
    <row r="109" customFormat="false" ht="31.5" hidden="false" customHeight="true" outlineLevel="0" collapsed="false">
      <c r="B109" s="29" t="s">
        <v>374</v>
      </c>
      <c r="C109" s="30" t="s">
        <v>29</v>
      </c>
      <c r="D109" s="29" t="s">
        <v>30</v>
      </c>
      <c r="E109" s="30" t="s">
        <v>400</v>
      </c>
      <c r="F109" s="30" t="s">
        <v>401</v>
      </c>
      <c r="G109" s="30" t="s">
        <v>21</v>
      </c>
      <c r="H109" s="30"/>
      <c r="I109" s="29" t="s">
        <v>96</v>
      </c>
      <c r="J109" s="29" t="s">
        <v>96</v>
      </c>
      <c r="K109" s="29" t="s">
        <v>96</v>
      </c>
      <c r="L109" s="31" t="n">
        <v>0</v>
      </c>
      <c r="M109" s="31" t="n">
        <v>0</v>
      </c>
      <c r="N109" s="31" t="n">
        <v>0</v>
      </c>
      <c r="O109" s="31" t="n">
        <v>0</v>
      </c>
      <c r="P109" s="32" t="s">
        <v>97</v>
      </c>
      <c r="Q109" s="33" t="s">
        <v>402</v>
      </c>
    </row>
    <row r="110" customFormat="false" ht="31.5" hidden="false" customHeight="true" outlineLevel="0" collapsed="false">
      <c r="B110" s="29" t="s">
        <v>374</v>
      </c>
      <c r="C110" s="30" t="s">
        <v>29</v>
      </c>
      <c r="D110" s="29" t="s">
        <v>30</v>
      </c>
      <c r="E110" s="30" t="s">
        <v>403</v>
      </c>
      <c r="F110" s="30" t="s">
        <v>335</v>
      </c>
      <c r="G110" s="30" t="s">
        <v>21</v>
      </c>
      <c r="H110" s="30" t="s">
        <v>384</v>
      </c>
      <c r="I110" s="29" t="s">
        <v>96</v>
      </c>
      <c r="J110" s="29" t="s">
        <v>96</v>
      </c>
      <c r="K110" s="29" t="s">
        <v>96</v>
      </c>
      <c r="L110" s="31" t="n">
        <v>0</v>
      </c>
      <c r="M110" s="31" t="n">
        <v>0</v>
      </c>
      <c r="N110" s="31" t="n">
        <v>0</v>
      </c>
      <c r="O110" s="31" t="n">
        <v>0</v>
      </c>
      <c r="P110" s="32" t="s">
        <v>97</v>
      </c>
      <c r="Q110" s="33" t="s">
        <v>404</v>
      </c>
    </row>
    <row r="111" customFormat="false" ht="31.5" hidden="false" customHeight="true" outlineLevel="0" collapsed="false">
      <c r="B111" s="29" t="s">
        <v>374</v>
      </c>
      <c r="C111" s="30" t="s">
        <v>29</v>
      </c>
      <c r="D111" s="29" t="s">
        <v>30</v>
      </c>
      <c r="E111" s="30" t="s">
        <v>405</v>
      </c>
      <c r="F111" s="30" t="s">
        <v>335</v>
      </c>
      <c r="G111" s="30" t="s">
        <v>21</v>
      </c>
      <c r="H111" s="30" t="s">
        <v>406</v>
      </c>
      <c r="I111" s="29" t="s">
        <v>96</v>
      </c>
      <c r="J111" s="29" t="s">
        <v>96</v>
      </c>
      <c r="K111" s="29" t="s">
        <v>96</v>
      </c>
      <c r="L111" s="31" t="n">
        <v>0</v>
      </c>
      <c r="M111" s="31" t="n">
        <v>0</v>
      </c>
      <c r="N111" s="31" t="n">
        <v>0</v>
      </c>
      <c r="O111" s="31" t="n">
        <v>0</v>
      </c>
      <c r="P111" s="32" t="s">
        <v>97</v>
      </c>
      <c r="Q111" s="33" t="s">
        <v>407</v>
      </c>
    </row>
    <row r="112" customFormat="false" ht="31.5" hidden="false" customHeight="true" outlineLevel="0" collapsed="false">
      <c r="B112" s="29" t="s">
        <v>374</v>
      </c>
      <c r="C112" s="30" t="s">
        <v>29</v>
      </c>
      <c r="D112" s="29" t="s">
        <v>30</v>
      </c>
      <c r="E112" s="30" t="s">
        <v>408</v>
      </c>
      <c r="F112" s="30" t="s">
        <v>409</v>
      </c>
      <c r="G112" s="30" t="s">
        <v>21</v>
      </c>
      <c r="H112" s="30" t="s">
        <v>410</v>
      </c>
      <c r="I112" s="29" t="s">
        <v>96</v>
      </c>
      <c r="J112" s="29" t="s">
        <v>96</v>
      </c>
      <c r="K112" s="29" t="s">
        <v>96</v>
      </c>
      <c r="L112" s="31" t="n">
        <v>0</v>
      </c>
      <c r="M112" s="31" t="n">
        <v>0</v>
      </c>
      <c r="N112" s="31" t="n">
        <v>0</v>
      </c>
      <c r="O112" s="31" t="n">
        <v>0</v>
      </c>
      <c r="P112" s="32" t="s">
        <v>97</v>
      </c>
      <c r="Q112" s="33" t="s">
        <v>411</v>
      </c>
    </row>
    <row r="113" customFormat="false" ht="31.5" hidden="false" customHeight="true" outlineLevel="0" collapsed="false">
      <c r="B113" s="29" t="s">
        <v>412</v>
      </c>
      <c r="C113" s="30" t="s">
        <v>31</v>
      </c>
      <c r="D113" s="29" t="s">
        <v>32</v>
      </c>
      <c r="E113" s="30" t="s">
        <v>413</v>
      </c>
      <c r="F113" s="30" t="s">
        <v>414</v>
      </c>
      <c r="G113" s="30" t="s">
        <v>21</v>
      </c>
      <c r="H113" s="30" t="s">
        <v>415</v>
      </c>
      <c r="I113" s="29" t="s">
        <v>96</v>
      </c>
      <c r="J113" s="29" t="s">
        <v>96</v>
      </c>
      <c r="K113" s="29" t="s">
        <v>96</v>
      </c>
      <c r="L113" s="31" t="n">
        <v>0</v>
      </c>
      <c r="M113" s="31" t="n">
        <v>0</v>
      </c>
      <c r="N113" s="31" t="n">
        <v>0</v>
      </c>
      <c r="O113" s="31" t="n">
        <v>0</v>
      </c>
      <c r="P113" s="32" t="s">
        <v>97</v>
      </c>
      <c r="Q113" s="33" t="s">
        <v>416</v>
      </c>
    </row>
    <row r="114" customFormat="false" ht="31.5" hidden="false" customHeight="true" outlineLevel="0" collapsed="false">
      <c r="B114" s="29" t="s">
        <v>412</v>
      </c>
      <c r="C114" s="30" t="s">
        <v>31</v>
      </c>
      <c r="D114" s="29" t="s">
        <v>32</v>
      </c>
      <c r="E114" s="30" t="s">
        <v>417</v>
      </c>
      <c r="F114" s="30" t="s">
        <v>418</v>
      </c>
      <c r="G114" s="30" t="s">
        <v>21</v>
      </c>
      <c r="H114" s="30" t="s">
        <v>419</v>
      </c>
      <c r="I114" s="29" t="s">
        <v>96</v>
      </c>
      <c r="J114" s="29" t="s">
        <v>96</v>
      </c>
      <c r="K114" s="29" t="s">
        <v>96</v>
      </c>
      <c r="L114" s="31" t="n">
        <v>0</v>
      </c>
      <c r="M114" s="31" t="n">
        <v>0</v>
      </c>
      <c r="N114" s="31" t="n">
        <v>0</v>
      </c>
      <c r="O114" s="31" t="n">
        <v>0</v>
      </c>
      <c r="P114" s="32" t="s">
        <v>97</v>
      </c>
      <c r="Q114" s="33" t="s">
        <v>420</v>
      </c>
    </row>
    <row r="115" customFormat="false" ht="31.5" hidden="false" customHeight="true" outlineLevel="0" collapsed="false">
      <c r="B115" s="29" t="s">
        <v>412</v>
      </c>
      <c r="C115" s="30" t="s">
        <v>31</v>
      </c>
      <c r="D115" s="29" t="s">
        <v>32</v>
      </c>
      <c r="E115" s="30" t="s">
        <v>421</v>
      </c>
      <c r="F115" s="30" t="s">
        <v>422</v>
      </c>
      <c r="G115" s="30" t="s">
        <v>20</v>
      </c>
      <c r="H115" s="30"/>
      <c r="I115" s="29" t="s">
        <v>96</v>
      </c>
      <c r="J115" s="29" t="s">
        <v>96</v>
      </c>
      <c r="K115" s="29" t="s">
        <v>96</v>
      </c>
      <c r="L115" s="31" t="n">
        <v>0</v>
      </c>
      <c r="M115" s="31" t="n">
        <v>0</v>
      </c>
      <c r="N115" s="31" t="n">
        <v>0</v>
      </c>
      <c r="O115" s="31" t="n">
        <v>0</v>
      </c>
      <c r="P115" s="32" t="s">
        <v>97</v>
      </c>
      <c r="Q115" s="33" t="s">
        <v>423</v>
      </c>
    </row>
    <row r="116" customFormat="false" ht="31.5" hidden="false" customHeight="true" outlineLevel="0" collapsed="false">
      <c r="B116" s="29" t="s">
        <v>412</v>
      </c>
      <c r="C116" s="30" t="s">
        <v>31</v>
      </c>
      <c r="D116" s="29" t="s">
        <v>32</v>
      </c>
      <c r="E116" s="30" t="s">
        <v>424</v>
      </c>
      <c r="F116" s="30" t="s">
        <v>425</v>
      </c>
      <c r="G116" s="30" t="s">
        <v>21</v>
      </c>
      <c r="H116" s="30" t="s">
        <v>426</v>
      </c>
      <c r="I116" s="29" t="s">
        <v>96</v>
      </c>
      <c r="J116" s="29" t="s">
        <v>96</v>
      </c>
      <c r="K116" s="29" t="s">
        <v>96</v>
      </c>
      <c r="L116" s="31" t="n">
        <v>0</v>
      </c>
      <c r="M116" s="31" t="n">
        <v>0</v>
      </c>
      <c r="N116" s="31" t="n">
        <v>0</v>
      </c>
      <c r="O116" s="31" t="n">
        <v>0</v>
      </c>
      <c r="P116" s="32" t="s">
        <v>97</v>
      </c>
      <c r="Q116" s="33" t="s">
        <v>427</v>
      </c>
    </row>
    <row r="117" customFormat="false" ht="31.5" hidden="false" customHeight="true" outlineLevel="0" collapsed="false">
      <c r="B117" s="29" t="s">
        <v>412</v>
      </c>
      <c r="C117" s="30" t="s">
        <v>31</v>
      </c>
      <c r="D117" s="29" t="s">
        <v>32</v>
      </c>
      <c r="E117" s="30" t="s">
        <v>428</v>
      </c>
      <c r="F117" s="30" t="s">
        <v>414</v>
      </c>
      <c r="G117" s="30" t="s">
        <v>20</v>
      </c>
      <c r="H117" s="30" t="s">
        <v>429</v>
      </c>
      <c r="I117" s="29" t="s">
        <v>96</v>
      </c>
      <c r="J117" s="29" t="s">
        <v>96</v>
      </c>
      <c r="K117" s="29" t="s">
        <v>96</v>
      </c>
      <c r="L117" s="31" t="n">
        <v>0</v>
      </c>
      <c r="M117" s="31" t="n">
        <v>0</v>
      </c>
      <c r="N117" s="31" t="n">
        <v>0</v>
      </c>
      <c r="O117" s="31" t="n">
        <v>0</v>
      </c>
      <c r="P117" s="32" t="s">
        <v>97</v>
      </c>
      <c r="Q117" s="33" t="s">
        <v>430</v>
      </c>
    </row>
    <row r="118" customFormat="false" ht="31.5" hidden="false" customHeight="true" outlineLevel="0" collapsed="false">
      <c r="B118" s="29" t="s">
        <v>412</v>
      </c>
      <c r="C118" s="30" t="s">
        <v>31</v>
      </c>
      <c r="D118" s="29" t="s">
        <v>32</v>
      </c>
      <c r="E118" s="30" t="s">
        <v>431</v>
      </c>
      <c r="F118" s="30" t="s">
        <v>432</v>
      </c>
      <c r="G118" s="30" t="s">
        <v>21</v>
      </c>
      <c r="H118" s="30" t="s">
        <v>433</v>
      </c>
      <c r="I118" s="29" t="s">
        <v>96</v>
      </c>
      <c r="J118" s="29" t="s">
        <v>96</v>
      </c>
      <c r="K118" s="29" t="s">
        <v>96</v>
      </c>
      <c r="L118" s="31" t="n">
        <v>0</v>
      </c>
      <c r="M118" s="31" t="n">
        <v>0</v>
      </c>
      <c r="N118" s="31" t="n">
        <v>0</v>
      </c>
      <c r="O118" s="31" t="n">
        <v>0</v>
      </c>
      <c r="P118" s="32" t="s">
        <v>97</v>
      </c>
      <c r="Q118" s="33" t="s">
        <v>434</v>
      </c>
    </row>
    <row r="119" customFormat="false" ht="31.5" hidden="false" customHeight="true" outlineLevel="0" collapsed="false">
      <c r="B119" s="29" t="s">
        <v>412</v>
      </c>
      <c r="C119" s="30" t="s">
        <v>31</v>
      </c>
      <c r="D119" s="29" t="s">
        <v>32</v>
      </c>
      <c r="E119" s="30" t="s">
        <v>435</v>
      </c>
      <c r="F119" s="30" t="s">
        <v>436</v>
      </c>
      <c r="G119" s="30" t="s">
        <v>21</v>
      </c>
      <c r="H119" s="30" t="s">
        <v>437</v>
      </c>
      <c r="I119" s="29" t="s">
        <v>96</v>
      </c>
      <c r="J119" s="29" t="s">
        <v>96</v>
      </c>
      <c r="K119" s="29" t="s">
        <v>96</v>
      </c>
      <c r="L119" s="31" t="n">
        <v>0</v>
      </c>
      <c r="M119" s="31" t="n">
        <v>0</v>
      </c>
      <c r="N119" s="31" t="n">
        <v>0</v>
      </c>
      <c r="O119" s="31" t="n">
        <v>0</v>
      </c>
      <c r="P119" s="32" t="s">
        <v>97</v>
      </c>
      <c r="Q119" s="33" t="s">
        <v>438</v>
      </c>
    </row>
    <row r="120" customFormat="false" ht="31.5" hidden="false" customHeight="true" outlineLevel="0" collapsed="false">
      <c r="B120" s="29" t="s">
        <v>412</v>
      </c>
      <c r="C120" s="30" t="s">
        <v>31</v>
      </c>
      <c r="D120" s="29" t="s">
        <v>32</v>
      </c>
      <c r="E120" s="30" t="s">
        <v>439</v>
      </c>
      <c r="F120" s="30" t="s">
        <v>440</v>
      </c>
      <c r="G120" s="30" t="s">
        <v>21</v>
      </c>
      <c r="H120" s="30" t="s">
        <v>441</v>
      </c>
      <c r="I120" s="29" t="s">
        <v>96</v>
      </c>
      <c r="J120" s="29" t="s">
        <v>96</v>
      </c>
      <c r="K120" s="29" t="s">
        <v>96</v>
      </c>
      <c r="L120" s="31" t="n">
        <v>0</v>
      </c>
      <c r="M120" s="31" t="n">
        <v>0</v>
      </c>
      <c r="N120" s="31" t="n">
        <v>0</v>
      </c>
      <c r="O120" s="31" t="n">
        <v>0</v>
      </c>
      <c r="P120" s="32" t="s">
        <v>97</v>
      </c>
      <c r="Q120" s="33" t="s">
        <v>442</v>
      </c>
    </row>
    <row r="121" customFormat="false" ht="31.5" hidden="false" customHeight="true" outlineLevel="0" collapsed="false">
      <c r="B121" s="29" t="s">
        <v>412</v>
      </c>
      <c r="C121" s="30" t="s">
        <v>31</v>
      </c>
      <c r="D121" s="29" t="s">
        <v>32</v>
      </c>
      <c r="E121" s="30" t="s">
        <v>443</v>
      </c>
      <c r="F121" s="30" t="s">
        <v>444</v>
      </c>
      <c r="G121" s="30" t="s">
        <v>21</v>
      </c>
      <c r="H121" s="30" t="s">
        <v>445</v>
      </c>
      <c r="I121" s="29" t="s">
        <v>96</v>
      </c>
      <c r="J121" s="29" t="s">
        <v>96</v>
      </c>
      <c r="K121" s="29" t="s">
        <v>96</v>
      </c>
      <c r="L121" s="31" t="n">
        <v>0</v>
      </c>
      <c r="M121" s="31" t="n">
        <v>0</v>
      </c>
      <c r="N121" s="31" t="n">
        <v>0</v>
      </c>
      <c r="O121" s="31" t="n">
        <v>0</v>
      </c>
      <c r="P121" s="32" t="s">
        <v>97</v>
      </c>
      <c r="Q121" s="33" t="s">
        <v>446</v>
      </c>
    </row>
    <row r="122" customFormat="false" ht="31.5" hidden="false" customHeight="true" outlineLevel="0" collapsed="false">
      <c r="B122" s="29" t="s">
        <v>412</v>
      </c>
      <c r="C122" s="30" t="s">
        <v>31</v>
      </c>
      <c r="D122" s="29" t="s">
        <v>32</v>
      </c>
      <c r="E122" s="30" t="s">
        <v>447</v>
      </c>
      <c r="F122" s="30" t="s">
        <v>448</v>
      </c>
      <c r="G122" s="30" t="s">
        <v>21</v>
      </c>
      <c r="H122" s="30" t="s">
        <v>449</v>
      </c>
      <c r="I122" s="29" t="s">
        <v>96</v>
      </c>
      <c r="J122" s="29" t="s">
        <v>96</v>
      </c>
      <c r="K122" s="29" t="s">
        <v>96</v>
      </c>
      <c r="L122" s="31" t="n">
        <v>0</v>
      </c>
      <c r="M122" s="31" t="n">
        <v>0</v>
      </c>
      <c r="N122" s="31" t="n">
        <v>0</v>
      </c>
      <c r="O122" s="31" t="n">
        <v>0</v>
      </c>
      <c r="P122" s="32" t="s">
        <v>97</v>
      </c>
      <c r="Q122" s="33" t="s">
        <v>450</v>
      </c>
    </row>
    <row r="123" customFormat="false" ht="31.5" hidden="false" customHeight="true" outlineLevel="0" collapsed="false">
      <c r="B123" s="29" t="s">
        <v>412</v>
      </c>
      <c r="C123" s="30" t="s">
        <v>31</v>
      </c>
      <c r="D123" s="29" t="s">
        <v>32</v>
      </c>
      <c r="E123" s="30" t="s">
        <v>451</v>
      </c>
      <c r="F123" s="30" t="s">
        <v>452</v>
      </c>
      <c r="G123" s="30" t="s">
        <v>21</v>
      </c>
      <c r="H123" s="30" t="s">
        <v>453</v>
      </c>
      <c r="I123" s="29" t="s">
        <v>96</v>
      </c>
      <c r="J123" s="29" t="s">
        <v>96</v>
      </c>
      <c r="K123" s="29" t="s">
        <v>96</v>
      </c>
      <c r="L123" s="31" t="n">
        <v>0</v>
      </c>
      <c r="M123" s="31" t="n">
        <v>0</v>
      </c>
      <c r="N123" s="31" t="n">
        <v>0</v>
      </c>
      <c r="O123" s="31" t="n">
        <v>0</v>
      </c>
      <c r="P123" s="32" t="s">
        <v>97</v>
      </c>
      <c r="Q123" s="33" t="s">
        <v>454</v>
      </c>
    </row>
    <row r="124" customFormat="false" ht="31.5" hidden="false" customHeight="true" outlineLevel="0" collapsed="false">
      <c r="B124" s="29" t="s">
        <v>412</v>
      </c>
      <c r="C124" s="30" t="s">
        <v>31</v>
      </c>
      <c r="D124" s="29" t="s">
        <v>32</v>
      </c>
      <c r="E124" s="30" t="s">
        <v>455</v>
      </c>
      <c r="F124" s="30" t="s">
        <v>456</v>
      </c>
      <c r="G124" s="30" t="s">
        <v>21</v>
      </c>
      <c r="H124" s="30" t="s">
        <v>457</v>
      </c>
      <c r="I124" s="29" t="s">
        <v>96</v>
      </c>
      <c r="J124" s="29" t="s">
        <v>96</v>
      </c>
      <c r="K124" s="29" t="s">
        <v>96</v>
      </c>
      <c r="L124" s="31" t="n">
        <v>0</v>
      </c>
      <c r="M124" s="31" t="n">
        <v>0</v>
      </c>
      <c r="N124" s="31" t="n">
        <v>0</v>
      </c>
      <c r="O124" s="31" t="n">
        <v>0</v>
      </c>
      <c r="P124" s="32" t="s">
        <v>97</v>
      </c>
      <c r="Q124" s="33" t="s">
        <v>458</v>
      </c>
    </row>
    <row r="125" customFormat="false" ht="31.5" hidden="false" customHeight="true" outlineLevel="0" collapsed="false">
      <c r="B125" s="29" t="s">
        <v>412</v>
      </c>
      <c r="C125" s="30" t="s">
        <v>31</v>
      </c>
      <c r="D125" s="29" t="s">
        <v>32</v>
      </c>
      <c r="E125" s="30" t="s">
        <v>459</v>
      </c>
      <c r="F125" s="30" t="s">
        <v>460</v>
      </c>
      <c r="G125" s="30" t="s">
        <v>21</v>
      </c>
      <c r="H125" s="30" t="s">
        <v>143</v>
      </c>
      <c r="I125" s="29" t="s">
        <v>96</v>
      </c>
      <c r="J125" s="29" t="s">
        <v>96</v>
      </c>
      <c r="K125" s="29" t="s">
        <v>96</v>
      </c>
      <c r="L125" s="31" t="n">
        <v>0</v>
      </c>
      <c r="M125" s="31" t="n">
        <v>0</v>
      </c>
      <c r="N125" s="31" t="n">
        <v>0</v>
      </c>
      <c r="O125" s="31" t="n">
        <v>0</v>
      </c>
      <c r="P125" s="32" t="s">
        <v>97</v>
      </c>
      <c r="Q125" s="33" t="s">
        <v>461</v>
      </c>
    </row>
    <row r="126" customFormat="false" ht="31.5" hidden="false" customHeight="true" outlineLevel="0" collapsed="false">
      <c r="B126" s="29" t="s">
        <v>412</v>
      </c>
      <c r="C126" s="30" t="s">
        <v>31</v>
      </c>
      <c r="D126" s="29" t="s">
        <v>32</v>
      </c>
      <c r="E126" s="30" t="s">
        <v>462</v>
      </c>
      <c r="F126" s="30" t="s">
        <v>463</v>
      </c>
      <c r="G126" s="30" t="s">
        <v>21</v>
      </c>
      <c r="H126" s="30" t="s">
        <v>464</v>
      </c>
      <c r="I126" s="29" t="s">
        <v>106</v>
      </c>
      <c r="J126" s="29" t="n">
        <v>6</v>
      </c>
      <c r="K126" s="29" t="s">
        <v>96</v>
      </c>
      <c r="L126" s="31" t="n">
        <v>0</v>
      </c>
      <c r="M126" s="31" t="n">
        <v>0</v>
      </c>
      <c r="N126" s="31" t="n">
        <v>0</v>
      </c>
      <c r="O126" s="31" t="n">
        <v>0</v>
      </c>
      <c r="P126" s="32" t="s">
        <v>97</v>
      </c>
      <c r="Q126" s="33" t="s">
        <v>465</v>
      </c>
    </row>
    <row r="127" customFormat="false" ht="31.5" hidden="false" customHeight="true" outlineLevel="0" collapsed="false">
      <c r="B127" s="29" t="s">
        <v>412</v>
      </c>
      <c r="C127" s="30" t="s">
        <v>31</v>
      </c>
      <c r="D127" s="29" t="s">
        <v>32</v>
      </c>
      <c r="E127" s="30" t="s">
        <v>466</v>
      </c>
      <c r="F127" s="30" t="s">
        <v>467</v>
      </c>
      <c r="G127" s="30" t="s">
        <v>21</v>
      </c>
      <c r="H127" s="30" t="s">
        <v>468</v>
      </c>
      <c r="I127" s="29" t="s">
        <v>96</v>
      </c>
      <c r="J127" s="29" t="s">
        <v>96</v>
      </c>
      <c r="K127" s="29" t="s">
        <v>96</v>
      </c>
      <c r="L127" s="31" t="n">
        <v>0</v>
      </c>
      <c r="M127" s="31" t="n">
        <v>0</v>
      </c>
      <c r="N127" s="31" t="n">
        <v>0</v>
      </c>
      <c r="O127" s="31" t="n">
        <v>0</v>
      </c>
      <c r="P127" s="32" t="s">
        <v>97</v>
      </c>
      <c r="Q127" s="33" t="s">
        <v>469</v>
      </c>
    </row>
    <row r="128" customFormat="false" ht="31.5" hidden="false" customHeight="true" outlineLevel="0" collapsed="false">
      <c r="B128" s="29" t="s">
        <v>412</v>
      </c>
      <c r="C128" s="30" t="s">
        <v>31</v>
      </c>
      <c r="D128" s="29" t="s">
        <v>32</v>
      </c>
      <c r="E128" s="30" t="s">
        <v>470</v>
      </c>
      <c r="F128" s="30" t="s">
        <v>471</v>
      </c>
      <c r="G128" s="30" t="s">
        <v>21</v>
      </c>
      <c r="H128" s="30" t="s">
        <v>472</v>
      </c>
      <c r="I128" s="29" t="s">
        <v>96</v>
      </c>
      <c r="J128" s="29" t="s">
        <v>96</v>
      </c>
      <c r="K128" s="29" t="s">
        <v>96</v>
      </c>
      <c r="L128" s="31" t="n">
        <v>0</v>
      </c>
      <c r="M128" s="31" t="n">
        <v>0</v>
      </c>
      <c r="N128" s="31" t="n">
        <v>0</v>
      </c>
      <c r="O128" s="31" t="n">
        <v>0</v>
      </c>
      <c r="P128" s="32" t="s">
        <v>97</v>
      </c>
      <c r="Q128" s="33" t="s">
        <v>473</v>
      </c>
    </row>
    <row r="129" customFormat="false" ht="31.5" hidden="false" customHeight="true" outlineLevel="0" collapsed="false">
      <c r="B129" s="29" t="s">
        <v>412</v>
      </c>
      <c r="C129" s="30" t="s">
        <v>31</v>
      </c>
      <c r="D129" s="29" t="s">
        <v>32</v>
      </c>
      <c r="E129" s="30" t="s">
        <v>474</v>
      </c>
      <c r="F129" s="30" t="s">
        <v>475</v>
      </c>
      <c r="G129" s="30" t="s">
        <v>21</v>
      </c>
      <c r="H129" s="30" t="s">
        <v>476</v>
      </c>
      <c r="I129" s="29" t="s">
        <v>96</v>
      </c>
      <c r="J129" s="29" t="s">
        <v>96</v>
      </c>
      <c r="K129" s="29" t="s">
        <v>96</v>
      </c>
      <c r="L129" s="31" t="n">
        <v>0</v>
      </c>
      <c r="M129" s="31" t="n">
        <v>0</v>
      </c>
      <c r="N129" s="31" t="n">
        <v>0</v>
      </c>
      <c r="O129" s="31" t="n">
        <v>0</v>
      </c>
      <c r="P129" s="32" t="s">
        <v>97</v>
      </c>
      <c r="Q129" s="33" t="s">
        <v>477</v>
      </c>
    </row>
    <row r="130" customFormat="false" ht="31.5" hidden="false" customHeight="true" outlineLevel="0" collapsed="false">
      <c r="B130" s="29" t="s">
        <v>412</v>
      </c>
      <c r="C130" s="30" t="s">
        <v>31</v>
      </c>
      <c r="D130" s="29" t="s">
        <v>32</v>
      </c>
      <c r="E130" s="30" t="s">
        <v>478</v>
      </c>
      <c r="F130" s="30" t="s">
        <v>479</v>
      </c>
      <c r="G130" s="30" t="s">
        <v>20</v>
      </c>
      <c r="H130" s="30"/>
      <c r="I130" s="29" t="s">
        <v>96</v>
      </c>
      <c r="J130" s="29" t="s">
        <v>96</v>
      </c>
      <c r="K130" s="29" t="s">
        <v>96</v>
      </c>
      <c r="L130" s="31" t="n">
        <v>0</v>
      </c>
      <c r="M130" s="31" t="n">
        <v>0</v>
      </c>
      <c r="N130" s="31" t="n">
        <v>0</v>
      </c>
      <c r="O130" s="31" t="n">
        <v>0</v>
      </c>
      <c r="P130" s="32" t="s">
        <v>97</v>
      </c>
      <c r="Q130" s="33" t="s">
        <v>480</v>
      </c>
    </row>
    <row r="131" customFormat="false" ht="31.5" hidden="false" customHeight="true" outlineLevel="0" collapsed="false">
      <c r="B131" s="29" t="s">
        <v>412</v>
      </c>
      <c r="C131" s="30" t="s">
        <v>31</v>
      </c>
      <c r="D131" s="29" t="s">
        <v>32</v>
      </c>
      <c r="E131" s="30" t="s">
        <v>481</v>
      </c>
      <c r="F131" s="30" t="s">
        <v>482</v>
      </c>
      <c r="G131" s="30" t="s">
        <v>21</v>
      </c>
      <c r="H131" s="30" t="s">
        <v>483</v>
      </c>
      <c r="I131" s="29" t="s">
        <v>96</v>
      </c>
      <c r="J131" s="29" t="s">
        <v>96</v>
      </c>
      <c r="K131" s="29" t="s">
        <v>96</v>
      </c>
      <c r="L131" s="31" t="n">
        <v>0</v>
      </c>
      <c r="M131" s="31" t="n">
        <v>0</v>
      </c>
      <c r="N131" s="31" t="n">
        <v>0</v>
      </c>
      <c r="O131" s="31" t="n">
        <v>0</v>
      </c>
      <c r="P131" s="32" t="s">
        <v>97</v>
      </c>
      <c r="Q131" s="33" t="s">
        <v>484</v>
      </c>
    </row>
    <row r="132" customFormat="false" ht="31.5" hidden="false" customHeight="true" outlineLevel="0" collapsed="false">
      <c r="B132" s="29" t="s">
        <v>412</v>
      </c>
      <c r="C132" s="30" t="s">
        <v>31</v>
      </c>
      <c r="D132" s="29" t="s">
        <v>32</v>
      </c>
      <c r="E132" s="30" t="s">
        <v>485</v>
      </c>
      <c r="F132" s="30" t="s">
        <v>486</v>
      </c>
      <c r="G132" s="30" t="s">
        <v>20</v>
      </c>
      <c r="H132" s="30" t="s">
        <v>487</v>
      </c>
      <c r="I132" s="29" t="s">
        <v>96</v>
      </c>
      <c r="J132" s="29" t="s">
        <v>96</v>
      </c>
      <c r="K132" s="29" t="s">
        <v>96</v>
      </c>
      <c r="L132" s="31" t="n">
        <v>0</v>
      </c>
      <c r="M132" s="31" t="n">
        <v>0</v>
      </c>
      <c r="N132" s="31" t="n">
        <v>0</v>
      </c>
      <c r="O132" s="31" t="n">
        <v>0</v>
      </c>
      <c r="P132" s="32" t="s">
        <v>97</v>
      </c>
      <c r="Q132" s="33" t="s">
        <v>488</v>
      </c>
    </row>
    <row r="133" customFormat="false" ht="31.5" hidden="false" customHeight="true" outlineLevel="0" collapsed="false">
      <c r="B133" s="29" t="s">
        <v>489</v>
      </c>
      <c r="C133" s="30" t="s">
        <v>35</v>
      </c>
      <c r="D133" s="29" t="s">
        <v>36</v>
      </c>
      <c r="E133" s="30" t="s">
        <v>323</v>
      </c>
      <c r="F133" s="30" t="s">
        <v>324</v>
      </c>
      <c r="G133" s="30" t="s">
        <v>20</v>
      </c>
      <c r="H133" s="30" t="s">
        <v>325</v>
      </c>
      <c r="I133" s="29" t="s">
        <v>96</v>
      </c>
      <c r="J133" s="29" t="s">
        <v>96</v>
      </c>
      <c r="K133" s="29" t="s">
        <v>96</v>
      </c>
      <c r="L133" s="31" t="n">
        <v>0</v>
      </c>
      <c r="M133" s="31" t="n">
        <v>0</v>
      </c>
      <c r="N133" s="31" t="n">
        <v>0</v>
      </c>
      <c r="O133" s="31" t="n">
        <v>0</v>
      </c>
      <c r="P133" s="32" t="s">
        <v>97</v>
      </c>
      <c r="Q133" s="33" t="s">
        <v>490</v>
      </c>
    </row>
    <row r="134" customFormat="false" ht="31.5" hidden="false" customHeight="true" outlineLevel="0" collapsed="false">
      <c r="B134" s="29" t="s">
        <v>489</v>
      </c>
      <c r="C134" s="30" t="s">
        <v>35</v>
      </c>
      <c r="D134" s="29" t="s">
        <v>36</v>
      </c>
      <c r="E134" s="30" t="s">
        <v>163</v>
      </c>
      <c r="F134" s="30" t="s">
        <v>160</v>
      </c>
      <c r="G134" s="30" t="s">
        <v>21</v>
      </c>
      <c r="H134" s="30"/>
      <c r="I134" s="29" t="s">
        <v>96</v>
      </c>
      <c r="J134" s="29" t="s">
        <v>96</v>
      </c>
      <c r="K134" s="29" t="s">
        <v>96</v>
      </c>
      <c r="L134" s="31" t="n">
        <v>0</v>
      </c>
      <c r="M134" s="31" t="n">
        <v>0</v>
      </c>
      <c r="N134" s="31" t="n">
        <v>0</v>
      </c>
      <c r="O134" s="31" t="n">
        <v>0</v>
      </c>
      <c r="P134" s="32" t="s">
        <v>97</v>
      </c>
      <c r="Q134" s="33" t="s">
        <v>491</v>
      </c>
    </row>
    <row r="135" customFormat="false" ht="31.5" hidden="false" customHeight="true" outlineLevel="0" collapsed="false">
      <c r="B135" s="29" t="s">
        <v>489</v>
      </c>
      <c r="C135" s="30" t="s">
        <v>35</v>
      </c>
      <c r="D135" s="29" t="s">
        <v>36</v>
      </c>
      <c r="E135" s="30" t="s">
        <v>492</v>
      </c>
      <c r="F135" s="30" t="s">
        <v>493</v>
      </c>
      <c r="G135" s="30" t="s">
        <v>20</v>
      </c>
      <c r="H135" s="30"/>
      <c r="I135" s="29" t="s">
        <v>96</v>
      </c>
      <c r="J135" s="29" t="s">
        <v>96</v>
      </c>
      <c r="K135" s="29" t="s">
        <v>96</v>
      </c>
      <c r="L135" s="31" t="n">
        <v>0</v>
      </c>
      <c r="M135" s="31" t="n">
        <v>0</v>
      </c>
      <c r="N135" s="31" t="n">
        <v>0</v>
      </c>
      <c r="O135" s="31" t="n">
        <v>0</v>
      </c>
      <c r="P135" s="32" t="s">
        <v>97</v>
      </c>
      <c r="Q135" s="33" t="s">
        <v>494</v>
      </c>
    </row>
    <row r="136" customFormat="false" ht="31.5" hidden="false" customHeight="true" outlineLevel="0" collapsed="false">
      <c r="B136" s="29" t="s">
        <v>489</v>
      </c>
      <c r="C136" s="30" t="s">
        <v>35</v>
      </c>
      <c r="D136" s="29" t="s">
        <v>36</v>
      </c>
      <c r="E136" s="30" t="s">
        <v>159</v>
      </c>
      <c r="F136" s="30" t="s">
        <v>160</v>
      </c>
      <c r="G136" s="30" t="s">
        <v>21</v>
      </c>
      <c r="H136" s="30" t="s">
        <v>161</v>
      </c>
      <c r="I136" s="29" t="s">
        <v>96</v>
      </c>
      <c r="J136" s="29" t="s">
        <v>96</v>
      </c>
      <c r="K136" s="29" t="s">
        <v>96</v>
      </c>
      <c r="L136" s="31" t="n">
        <v>0</v>
      </c>
      <c r="M136" s="31" t="n">
        <v>0</v>
      </c>
      <c r="N136" s="31" t="n">
        <v>0</v>
      </c>
      <c r="O136" s="31" t="n">
        <v>0</v>
      </c>
      <c r="P136" s="32" t="s">
        <v>97</v>
      </c>
      <c r="Q136" s="33" t="s">
        <v>495</v>
      </c>
    </row>
    <row r="137" customFormat="false" ht="31.5" hidden="false" customHeight="true" outlineLevel="0" collapsed="false">
      <c r="B137" s="29" t="s">
        <v>489</v>
      </c>
      <c r="C137" s="30" t="s">
        <v>35</v>
      </c>
      <c r="D137" s="29" t="s">
        <v>36</v>
      </c>
      <c r="E137" s="30" t="s">
        <v>496</v>
      </c>
      <c r="F137" s="30" t="s">
        <v>148</v>
      </c>
      <c r="G137" s="30" t="s">
        <v>20</v>
      </c>
      <c r="H137" s="30"/>
      <c r="I137" s="29" t="s">
        <v>96</v>
      </c>
      <c r="J137" s="29" t="s">
        <v>96</v>
      </c>
      <c r="K137" s="29" t="s">
        <v>96</v>
      </c>
      <c r="L137" s="31" t="n">
        <v>0</v>
      </c>
      <c r="M137" s="31" t="n">
        <v>0</v>
      </c>
      <c r="N137" s="31" t="n">
        <v>0</v>
      </c>
      <c r="O137" s="31" t="n">
        <v>0</v>
      </c>
      <c r="P137" s="32" t="s">
        <v>97</v>
      </c>
      <c r="Q137" s="33" t="s">
        <v>497</v>
      </c>
    </row>
    <row r="138" customFormat="false" ht="31.5" hidden="false" customHeight="true" outlineLevel="0" collapsed="false">
      <c r="B138" s="29" t="s">
        <v>489</v>
      </c>
      <c r="C138" s="30" t="s">
        <v>35</v>
      </c>
      <c r="D138" s="29" t="s">
        <v>36</v>
      </c>
      <c r="E138" s="30" t="s">
        <v>498</v>
      </c>
      <c r="F138" s="30" t="s">
        <v>499</v>
      </c>
      <c r="G138" s="30" t="s">
        <v>20</v>
      </c>
      <c r="H138" s="30" t="s">
        <v>500</v>
      </c>
      <c r="I138" s="29" t="s">
        <v>96</v>
      </c>
      <c r="J138" s="29" t="s">
        <v>96</v>
      </c>
      <c r="K138" s="29" t="s">
        <v>96</v>
      </c>
      <c r="L138" s="31" t="n">
        <v>0</v>
      </c>
      <c r="M138" s="31" t="n">
        <v>0</v>
      </c>
      <c r="N138" s="31" t="n">
        <v>0</v>
      </c>
      <c r="O138" s="31" t="n">
        <v>0</v>
      </c>
      <c r="P138" s="32" t="s">
        <v>97</v>
      </c>
      <c r="Q138" s="33" t="s">
        <v>176</v>
      </c>
    </row>
    <row r="139" customFormat="false" ht="31.5" hidden="false" customHeight="true" outlineLevel="0" collapsed="false">
      <c r="B139" s="29" t="s">
        <v>489</v>
      </c>
      <c r="C139" s="30" t="s">
        <v>35</v>
      </c>
      <c r="D139" s="29" t="s">
        <v>36</v>
      </c>
      <c r="E139" s="30" t="s">
        <v>119</v>
      </c>
      <c r="F139" s="30" t="s">
        <v>120</v>
      </c>
      <c r="G139" s="30" t="s">
        <v>110</v>
      </c>
      <c r="H139" s="30" t="s">
        <v>121</v>
      </c>
      <c r="I139" s="29" t="s">
        <v>96</v>
      </c>
      <c r="J139" s="29" t="s">
        <v>96</v>
      </c>
      <c r="K139" s="29" t="s">
        <v>96</v>
      </c>
      <c r="L139" s="31" t="n">
        <v>0</v>
      </c>
      <c r="M139" s="31" t="n">
        <v>0</v>
      </c>
      <c r="N139" s="31" t="n">
        <v>0</v>
      </c>
      <c r="O139" s="31" t="n">
        <v>0</v>
      </c>
      <c r="P139" s="32" t="s">
        <v>97</v>
      </c>
      <c r="Q139" s="33" t="s">
        <v>497</v>
      </c>
    </row>
    <row r="140" customFormat="false" ht="31.5" hidden="false" customHeight="true" outlineLevel="0" collapsed="false">
      <c r="B140" s="29" t="s">
        <v>489</v>
      </c>
      <c r="C140" s="30" t="s">
        <v>35</v>
      </c>
      <c r="D140" s="29" t="s">
        <v>36</v>
      </c>
      <c r="E140" s="30" t="s">
        <v>167</v>
      </c>
      <c r="F140" s="30" t="s">
        <v>168</v>
      </c>
      <c r="G140" s="30" t="s">
        <v>21</v>
      </c>
      <c r="H140" s="30"/>
      <c r="I140" s="29" t="s">
        <v>96</v>
      </c>
      <c r="J140" s="29" t="s">
        <v>96</v>
      </c>
      <c r="K140" s="29" t="s">
        <v>96</v>
      </c>
      <c r="L140" s="31" t="n">
        <v>0</v>
      </c>
      <c r="M140" s="31" t="n">
        <v>0</v>
      </c>
      <c r="N140" s="31" t="n">
        <v>0</v>
      </c>
      <c r="O140" s="31" t="n">
        <v>0</v>
      </c>
      <c r="P140" s="32" t="s">
        <v>97</v>
      </c>
      <c r="Q140" s="33" t="s">
        <v>501</v>
      </c>
    </row>
    <row r="141" customFormat="false" ht="31.5" hidden="false" customHeight="true" outlineLevel="0" collapsed="false">
      <c r="B141" s="29" t="s">
        <v>489</v>
      </c>
      <c r="C141" s="30" t="s">
        <v>35</v>
      </c>
      <c r="D141" s="29" t="s">
        <v>36</v>
      </c>
      <c r="E141" s="30" t="s">
        <v>304</v>
      </c>
      <c r="F141" s="30" t="s">
        <v>120</v>
      </c>
      <c r="G141" s="30" t="s">
        <v>20</v>
      </c>
      <c r="H141" s="30" t="s">
        <v>305</v>
      </c>
      <c r="I141" s="29" t="s">
        <v>96</v>
      </c>
      <c r="J141" s="29" t="s">
        <v>96</v>
      </c>
      <c r="K141" s="29" t="s">
        <v>96</v>
      </c>
      <c r="L141" s="31" t="n">
        <v>0</v>
      </c>
      <c r="M141" s="31" t="n">
        <v>0</v>
      </c>
      <c r="N141" s="31" t="n">
        <v>0</v>
      </c>
      <c r="O141" s="31" t="n">
        <v>0</v>
      </c>
      <c r="P141" s="32" t="s">
        <v>97</v>
      </c>
      <c r="Q141" s="33" t="s">
        <v>502</v>
      </c>
    </row>
    <row r="142" customFormat="false" ht="31.5" hidden="false" customHeight="true" outlineLevel="0" collapsed="false">
      <c r="B142" s="29" t="s">
        <v>489</v>
      </c>
      <c r="C142" s="30" t="s">
        <v>35</v>
      </c>
      <c r="D142" s="29" t="s">
        <v>36</v>
      </c>
      <c r="E142" s="30" t="s">
        <v>328</v>
      </c>
      <c r="F142" s="30" t="s">
        <v>120</v>
      </c>
      <c r="G142" s="30" t="s">
        <v>21</v>
      </c>
      <c r="H142" s="30"/>
      <c r="I142" s="29" t="s">
        <v>96</v>
      </c>
      <c r="J142" s="29" t="s">
        <v>96</v>
      </c>
      <c r="K142" s="29" t="s">
        <v>96</v>
      </c>
      <c r="L142" s="31" t="n">
        <v>0</v>
      </c>
      <c r="M142" s="31" t="n">
        <v>0</v>
      </c>
      <c r="N142" s="31" t="n">
        <v>0</v>
      </c>
      <c r="O142" s="31" t="n">
        <v>0</v>
      </c>
      <c r="P142" s="32" t="s">
        <v>97</v>
      </c>
      <c r="Q142" s="33" t="s">
        <v>503</v>
      </c>
    </row>
    <row r="143" customFormat="false" ht="31.5" hidden="false" customHeight="true" outlineLevel="0" collapsed="false">
      <c r="B143" s="29" t="s">
        <v>489</v>
      </c>
      <c r="C143" s="30" t="s">
        <v>35</v>
      </c>
      <c r="D143" s="29" t="s">
        <v>36</v>
      </c>
      <c r="E143" s="30" t="s">
        <v>504</v>
      </c>
      <c r="F143" s="30" t="s">
        <v>284</v>
      </c>
      <c r="G143" s="30" t="s">
        <v>20</v>
      </c>
      <c r="H143" s="30"/>
      <c r="I143" s="29" t="s">
        <v>96</v>
      </c>
      <c r="J143" s="29" t="s">
        <v>96</v>
      </c>
      <c r="K143" s="29" t="s">
        <v>96</v>
      </c>
      <c r="L143" s="31" t="n">
        <v>0</v>
      </c>
      <c r="M143" s="31" t="n">
        <v>0</v>
      </c>
      <c r="N143" s="31" t="n">
        <v>0</v>
      </c>
      <c r="O143" s="31" t="n">
        <v>0</v>
      </c>
      <c r="P143" s="32" t="s">
        <v>97</v>
      </c>
      <c r="Q143" s="33" t="s">
        <v>503</v>
      </c>
    </row>
    <row r="144" customFormat="false" ht="31.5" hidden="false" customHeight="true" outlineLevel="0" collapsed="false">
      <c r="B144" s="29" t="s">
        <v>489</v>
      </c>
      <c r="C144" s="30" t="s">
        <v>35</v>
      </c>
      <c r="D144" s="29" t="s">
        <v>36</v>
      </c>
      <c r="E144" s="30" t="s">
        <v>505</v>
      </c>
      <c r="F144" s="30" t="s">
        <v>506</v>
      </c>
      <c r="G144" s="30" t="s">
        <v>20</v>
      </c>
      <c r="H144" s="30"/>
      <c r="I144" s="29" t="s">
        <v>96</v>
      </c>
      <c r="J144" s="29" t="s">
        <v>96</v>
      </c>
      <c r="K144" s="29" t="s">
        <v>96</v>
      </c>
      <c r="L144" s="31" t="n">
        <v>0</v>
      </c>
      <c r="M144" s="31" t="n">
        <v>0</v>
      </c>
      <c r="N144" s="31" t="n">
        <v>0</v>
      </c>
      <c r="O144" s="31" t="n">
        <v>0</v>
      </c>
      <c r="P144" s="32" t="s">
        <v>97</v>
      </c>
      <c r="Q144" s="33" t="s">
        <v>503</v>
      </c>
    </row>
    <row r="145" customFormat="false" ht="31.5" hidden="false" customHeight="true" outlineLevel="0" collapsed="false">
      <c r="B145" s="29" t="s">
        <v>489</v>
      </c>
      <c r="C145" s="30" t="s">
        <v>35</v>
      </c>
      <c r="D145" s="29" t="s">
        <v>36</v>
      </c>
      <c r="E145" s="30" t="s">
        <v>507</v>
      </c>
      <c r="F145" s="30" t="s">
        <v>316</v>
      </c>
      <c r="G145" s="30" t="s">
        <v>21</v>
      </c>
      <c r="H145" s="30"/>
      <c r="I145" s="29" t="s">
        <v>96</v>
      </c>
      <c r="J145" s="29" t="s">
        <v>96</v>
      </c>
      <c r="K145" s="29" t="s">
        <v>96</v>
      </c>
      <c r="L145" s="31" t="n">
        <v>0</v>
      </c>
      <c r="M145" s="31" t="n">
        <v>0</v>
      </c>
      <c r="N145" s="31" t="n">
        <v>0</v>
      </c>
      <c r="O145" s="31" t="n">
        <v>0</v>
      </c>
      <c r="P145" s="32" t="s">
        <v>97</v>
      </c>
      <c r="Q145" s="33" t="s">
        <v>503</v>
      </c>
    </row>
    <row r="146" customFormat="false" ht="31.5" hidden="false" customHeight="true" outlineLevel="0" collapsed="false">
      <c r="B146" s="29" t="s">
        <v>489</v>
      </c>
      <c r="C146" s="30" t="s">
        <v>35</v>
      </c>
      <c r="D146" s="29" t="s">
        <v>36</v>
      </c>
      <c r="E146" s="30" t="s">
        <v>508</v>
      </c>
      <c r="F146" s="30" t="s">
        <v>509</v>
      </c>
      <c r="G146" s="30" t="s">
        <v>21</v>
      </c>
      <c r="H146" s="30" t="s">
        <v>510</v>
      </c>
      <c r="I146" s="29" t="s">
        <v>96</v>
      </c>
      <c r="J146" s="29" t="s">
        <v>96</v>
      </c>
      <c r="K146" s="29" t="s">
        <v>96</v>
      </c>
      <c r="L146" s="31" t="n">
        <v>0</v>
      </c>
      <c r="M146" s="31" t="n">
        <v>0</v>
      </c>
      <c r="N146" s="31" t="n">
        <v>0</v>
      </c>
      <c r="O146" s="31" t="n">
        <v>0</v>
      </c>
      <c r="P146" s="32" t="s">
        <v>97</v>
      </c>
      <c r="Q146" s="33" t="s">
        <v>511</v>
      </c>
    </row>
    <row r="147" customFormat="false" ht="31.5" hidden="false" customHeight="true" outlineLevel="0" collapsed="false">
      <c r="B147" s="29" t="s">
        <v>489</v>
      </c>
      <c r="C147" s="30" t="s">
        <v>35</v>
      </c>
      <c r="D147" s="29" t="s">
        <v>36</v>
      </c>
      <c r="E147" s="30" t="s">
        <v>296</v>
      </c>
      <c r="F147" s="30" t="s">
        <v>142</v>
      </c>
      <c r="G147" s="30" t="s">
        <v>20</v>
      </c>
      <c r="H147" s="30" t="s">
        <v>297</v>
      </c>
      <c r="I147" s="29" t="s">
        <v>96</v>
      </c>
      <c r="J147" s="29" t="s">
        <v>96</v>
      </c>
      <c r="K147" s="29" t="s">
        <v>96</v>
      </c>
      <c r="L147" s="31" t="n">
        <v>0</v>
      </c>
      <c r="M147" s="31" t="n">
        <v>0</v>
      </c>
      <c r="N147" s="31" t="n">
        <v>0</v>
      </c>
      <c r="O147" s="31" t="n">
        <v>0</v>
      </c>
      <c r="P147" s="32" t="s">
        <v>97</v>
      </c>
      <c r="Q147" s="33" t="s">
        <v>512</v>
      </c>
    </row>
    <row r="148" customFormat="false" ht="31.5" hidden="false" customHeight="true" outlineLevel="0" collapsed="false">
      <c r="B148" s="29" t="s">
        <v>489</v>
      </c>
      <c r="C148" s="30" t="s">
        <v>35</v>
      </c>
      <c r="D148" s="29" t="s">
        <v>36</v>
      </c>
      <c r="E148" s="30" t="s">
        <v>513</v>
      </c>
      <c r="F148" s="30" t="s">
        <v>514</v>
      </c>
      <c r="G148" s="30" t="s">
        <v>20</v>
      </c>
      <c r="H148" s="30" t="s">
        <v>515</v>
      </c>
      <c r="I148" s="29" t="s">
        <v>96</v>
      </c>
      <c r="J148" s="29" t="s">
        <v>96</v>
      </c>
      <c r="K148" s="29" t="s">
        <v>96</v>
      </c>
      <c r="L148" s="31" t="n">
        <v>0</v>
      </c>
      <c r="M148" s="31" t="n">
        <v>0</v>
      </c>
      <c r="N148" s="31" t="n">
        <v>0</v>
      </c>
      <c r="O148" s="31" t="n">
        <v>0</v>
      </c>
      <c r="P148" s="32" t="s">
        <v>97</v>
      </c>
      <c r="Q148" s="33" t="s">
        <v>516</v>
      </c>
    </row>
    <row r="149" customFormat="false" ht="31.5" hidden="false" customHeight="true" outlineLevel="0" collapsed="false">
      <c r="B149" s="29" t="s">
        <v>489</v>
      </c>
      <c r="C149" s="30" t="s">
        <v>35</v>
      </c>
      <c r="D149" s="29" t="s">
        <v>36</v>
      </c>
      <c r="E149" s="30" t="s">
        <v>517</v>
      </c>
      <c r="F149" s="30" t="s">
        <v>148</v>
      </c>
      <c r="G149" s="30" t="s">
        <v>20</v>
      </c>
      <c r="H149" s="30"/>
      <c r="I149" s="29" t="s">
        <v>96</v>
      </c>
      <c r="J149" s="29" t="s">
        <v>96</v>
      </c>
      <c r="K149" s="29" t="s">
        <v>96</v>
      </c>
      <c r="L149" s="31" t="n">
        <v>0</v>
      </c>
      <c r="M149" s="31" t="n">
        <v>0</v>
      </c>
      <c r="N149" s="31" t="n">
        <v>0</v>
      </c>
      <c r="O149" s="31" t="n">
        <v>0</v>
      </c>
      <c r="P149" s="32" t="s">
        <v>97</v>
      </c>
      <c r="Q149" s="33" t="s">
        <v>518</v>
      </c>
    </row>
    <row r="150" customFormat="false" ht="31.5" hidden="false" customHeight="true" outlineLevel="0" collapsed="false">
      <c r="B150" s="29" t="s">
        <v>489</v>
      </c>
      <c r="C150" s="30" t="s">
        <v>35</v>
      </c>
      <c r="D150" s="29" t="s">
        <v>36</v>
      </c>
      <c r="E150" s="30" t="s">
        <v>519</v>
      </c>
      <c r="F150" s="30" t="s">
        <v>324</v>
      </c>
      <c r="G150" s="30" t="s">
        <v>20</v>
      </c>
      <c r="H150" s="30" t="s">
        <v>483</v>
      </c>
      <c r="I150" s="29" t="s">
        <v>96</v>
      </c>
      <c r="J150" s="29" t="s">
        <v>96</v>
      </c>
      <c r="K150" s="29" t="s">
        <v>96</v>
      </c>
      <c r="L150" s="31" t="n">
        <v>0</v>
      </c>
      <c r="M150" s="31" t="n">
        <v>0</v>
      </c>
      <c r="N150" s="31" t="n">
        <v>0</v>
      </c>
      <c r="O150" s="31" t="n">
        <v>0</v>
      </c>
      <c r="P150" s="32" t="s">
        <v>97</v>
      </c>
      <c r="Q150" s="33" t="s">
        <v>520</v>
      </c>
    </row>
    <row r="151" customFormat="false" ht="31.5" hidden="false" customHeight="true" outlineLevel="0" collapsed="false">
      <c r="B151" s="29" t="s">
        <v>489</v>
      </c>
      <c r="C151" s="30" t="s">
        <v>35</v>
      </c>
      <c r="D151" s="29" t="s">
        <v>36</v>
      </c>
      <c r="E151" s="30" t="s">
        <v>521</v>
      </c>
      <c r="F151" s="30" t="s">
        <v>148</v>
      </c>
      <c r="G151" s="30" t="s">
        <v>20</v>
      </c>
      <c r="H151" s="30" t="s">
        <v>522</v>
      </c>
      <c r="I151" s="29" t="s">
        <v>96</v>
      </c>
      <c r="J151" s="29" t="s">
        <v>96</v>
      </c>
      <c r="K151" s="29" t="s">
        <v>96</v>
      </c>
      <c r="L151" s="31" t="n">
        <v>0</v>
      </c>
      <c r="M151" s="31" t="n">
        <v>0</v>
      </c>
      <c r="N151" s="31" t="n">
        <v>0</v>
      </c>
      <c r="O151" s="31" t="n">
        <v>0</v>
      </c>
      <c r="P151" s="32" t="s">
        <v>97</v>
      </c>
      <c r="Q151" s="33" t="s">
        <v>523</v>
      </c>
    </row>
    <row r="152" customFormat="false" ht="31.5" hidden="false" customHeight="true" outlineLevel="0" collapsed="false">
      <c r="B152" s="29" t="s">
        <v>489</v>
      </c>
      <c r="C152" s="30" t="s">
        <v>29</v>
      </c>
      <c r="D152" s="29" t="s">
        <v>30</v>
      </c>
      <c r="E152" s="30" t="s">
        <v>524</v>
      </c>
      <c r="F152" s="30" t="s">
        <v>525</v>
      </c>
      <c r="G152" s="30" t="s">
        <v>21</v>
      </c>
      <c r="H152" s="30" t="s">
        <v>526</v>
      </c>
      <c r="I152" s="29" t="s">
        <v>96</v>
      </c>
      <c r="J152" s="29" t="s">
        <v>96</v>
      </c>
      <c r="K152" s="29" t="s">
        <v>96</v>
      </c>
      <c r="L152" s="31" t="n">
        <v>0</v>
      </c>
      <c r="M152" s="31" t="n">
        <v>0</v>
      </c>
      <c r="N152" s="31" t="n">
        <v>0</v>
      </c>
      <c r="O152" s="31" t="n">
        <v>0</v>
      </c>
      <c r="P152" s="32" t="s">
        <v>97</v>
      </c>
      <c r="Q152" s="33" t="s">
        <v>527</v>
      </c>
    </row>
    <row r="153" customFormat="false" ht="31.5" hidden="false" customHeight="true" outlineLevel="0" collapsed="false">
      <c r="B153" s="29" t="s">
        <v>489</v>
      </c>
      <c r="C153" s="30" t="s">
        <v>29</v>
      </c>
      <c r="D153" s="29" t="s">
        <v>30</v>
      </c>
      <c r="E153" s="30" t="s">
        <v>528</v>
      </c>
      <c r="F153" s="30" t="s">
        <v>214</v>
      </c>
      <c r="G153" s="30" t="s">
        <v>21</v>
      </c>
      <c r="H153" s="30" t="s">
        <v>529</v>
      </c>
      <c r="I153" s="29" t="s">
        <v>96</v>
      </c>
      <c r="J153" s="29" t="s">
        <v>96</v>
      </c>
      <c r="K153" s="29" t="s">
        <v>96</v>
      </c>
      <c r="L153" s="31" t="n">
        <v>0</v>
      </c>
      <c r="M153" s="31" t="n">
        <v>0</v>
      </c>
      <c r="N153" s="31" t="n">
        <v>0</v>
      </c>
      <c r="O153" s="31" t="n">
        <v>0</v>
      </c>
      <c r="P153" s="32" t="s">
        <v>97</v>
      </c>
      <c r="Q153" s="33" t="s">
        <v>530</v>
      </c>
    </row>
    <row r="154" customFormat="false" ht="31.5" hidden="false" customHeight="true" outlineLevel="0" collapsed="false">
      <c r="B154" s="29" t="s">
        <v>489</v>
      </c>
      <c r="C154" s="30" t="s">
        <v>29</v>
      </c>
      <c r="D154" s="29" t="s">
        <v>30</v>
      </c>
      <c r="E154" s="30" t="s">
        <v>350</v>
      </c>
      <c r="F154" s="30" t="s">
        <v>371</v>
      </c>
      <c r="G154" s="30" t="s">
        <v>21</v>
      </c>
      <c r="H154" s="30" t="s">
        <v>372</v>
      </c>
      <c r="I154" s="29" t="s">
        <v>96</v>
      </c>
      <c r="J154" s="29" t="s">
        <v>96</v>
      </c>
      <c r="K154" s="29" t="s">
        <v>96</v>
      </c>
      <c r="L154" s="31" t="n">
        <v>0</v>
      </c>
      <c r="M154" s="31" t="n">
        <v>0</v>
      </c>
      <c r="N154" s="31" t="n">
        <v>0</v>
      </c>
      <c r="O154" s="31" t="n">
        <v>0</v>
      </c>
      <c r="P154" s="32" t="s">
        <v>97</v>
      </c>
      <c r="Q154" s="33" t="s">
        <v>531</v>
      </c>
    </row>
    <row r="155" customFormat="false" ht="31.5" hidden="false" customHeight="true" outlineLevel="0" collapsed="false">
      <c r="B155" s="29" t="s">
        <v>489</v>
      </c>
      <c r="C155" s="30" t="s">
        <v>29</v>
      </c>
      <c r="D155" s="29" t="s">
        <v>30</v>
      </c>
      <c r="E155" s="30" t="s">
        <v>532</v>
      </c>
      <c r="F155" s="30" t="s">
        <v>376</v>
      </c>
      <c r="G155" s="30" t="s">
        <v>21</v>
      </c>
      <c r="H155" s="30" t="s">
        <v>533</v>
      </c>
      <c r="I155" s="29" t="s">
        <v>96</v>
      </c>
      <c r="J155" s="29" t="s">
        <v>96</v>
      </c>
      <c r="K155" s="29" t="s">
        <v>96</v>
      </c>
      <c r="L155" s="31" t="n">
        <v>0</v>
      </c>
      <c r="M155" s="31" t="n">
        <v>0</v>
      </c>
      <c r="N155" s="31" t="n">
        <v>0</v>
      </c>
      <c r="O155" s="31" t="n">
        <v>0</v>
      </c>
      <c r="P155" s="32" t="s">
        <v>97</v>
      </c>
      <c r="Q155" s="33" t="s">
        <v>534</v>
      </c>
    </row>
    <row r="156" customFormat="false" ht="31.5" hidden="false" customHeight="true" outlineLevel="0" collapsed="false">
      <c r="B156" s="29" t="s">
        <v>489</v>
      </c>
      <c r="C156" s="30" t="s">
        <v>29</v>
      </c>
      <c r="D156" s="29" t="s">
        <v>30</v>
      </c>
      <c r="E156" s="30" t="s">
        <v>535</v>
      </c>
      <c r="F156" s="30" t="s">
        <v>376</v>
      </c>
      <c r="G156" s="30" t="s">
        <v>21</v>
      </c>
      <c r="H156" s="30" t="s">
        <v>536</v>
      </c>
      <c r="I156" s="29" t="s">
        <v>96</v>
      </c>
      <c r="J156" s="29" t="s">
        <v>96</v>
      </c>
      <c r="K156" s="29" t="s">
        <v>96</v>
      </c>
      <c r="L156" s="31" t="n">
        <v>0</v>
      </c>
      <c r="M156" s="31" t="n">
        <v>0</v>
      </c>
      <c r="N156" s="31" t="n">
        <v>0</v>
      </c>
      <c r="O156" s="31" t="n">
        <v>0</v>
      </c>
      <c r="P156" s="32" t="s">
        <v>97</v>
      </c>
      <c r="Q156" s="33" t="s">
        <v>537</v>
      </c>
    </row>
    <row r="157" customFormat="false" ht="31.5" hidden="false" customHeight="true" outlineLevel="0" collapsed="false">
      <c r="B157" s="29" t="s">
        <v>489</v>
      </c>
      <c r="C157" s="30" t="s">
        <v>29</v>
      </c>
      <c r="D157" s="29" t="s">
        <v>30</v>
      </c>
      <c r="E157" s="30" t="s">
        <v>538</v>
      </c>
      <c r="F157" s="30" t="s">
        <v>376</v>
      </c>
      <c r="G157" s="30" t="s">
        <v>21</v>
      </c>
      <c r="H157" s="30" t="s">
        <v>539</v>
      </c>
      <c r="I157" s="29" t="s">
        <v>96</v>
      </c>
      <c r="J157" s="29" t="s">
        <v>96</v>
      </c>
      <c r="K157" s="29" t="s">
        <v>96</v>
      </c>
      <c r="L157" s="31" t="n">
        <v>0</v>
      </c>
      <c r="M157" s="31" t="n">
        <v>0</v>
      </c>
      <c r="N157" s="31" t="n">
        <v>0</v>
      </c>
      <c r="O157" s="31" t="n">
        <v>0</v>
      </c>
      <c r="P157" s="32" t="s">
        <v>97</v>
      </c>
      <c r="Q157" s="33" t="s">
        <v>540</v>
      </c>
    </row>
    <row r="158" customFormat="false" ht="31.5" hidden="false" customHeight="true" outlineLevel="0" collapsed="false">
      <c r="B158" s="29" t="s">
        <v>489</v>
      </c>
      <c r="C158" s="30" t="s">
        <v>29</v>
      </c>
      <c r="D158" s="29" t="s">
        <v>30</v>
      </c>
      <c r="E158" s="30" t="s">
        <v>541</v>
      </c>
      <c r="F158" s="30" t="s">
        <v>214</v>
      </c>
      <c r="G158" s="30" t="s">
        <v>21</v>
      </c>
      <c r="H158" s="30" t="s">
        <v>542</v>
      </c>
      <c r="I158" s="29" t="s">
        <v>96</v>
      </c>
      <c r="J158" s="29" t="s">
        <v>96</v>
      </c>
      <c r="K158" s="29" t="s">
        <v>96</v>
      </c>
      <c r="L158" s="31" t="n">
        <v>0</v>
      </c>
      <c r="M158" s="31" t="n">
        <v>0</v>
      </c>
      <c r="N158" s="31" t="n">
        <v>0</v>
      </c>
      <c r="O158" s="31" t="n">
        <v>0</v>
      </c>
      <c r="P158" s="32" t="s">
        <v>97</v>
      </c>
      <c r="Q158" s="33" t="s">
        <v>543</v>
      </c>
    </row>
    <row r="159" customFormat="false" ht="31.5" hidden="false" customHeight="true" outlineLevel="0" collapsed="false">
      <c r="B159" s="29" t="s">
        <v>544</v>
      </c>
      <c r="C159" s="30" t="s">
        <v>29</v>
      </c>
      <c r="D159" s="29" t="s">
        <v>30</v>
      </c>
      <c r="E159" s="30" t="s">
        <v>99</v>
      </c>
      <c r="F159" s="30" t="s">
        <v>100</v>
      </c>
      <c r="G159" s="30" t="s">
        <v>21</v>
      </c>
      <c r="H159" s="30" t="s">
        <v>101</v>
      </c>
      <c r="I159" s="29" t="s">
        <v>96</v>
      </c>
      <c r="J159" s="29" t="s">
        <v>96</v>
      </c>
      <c r="K159" s="29" t="s">
        <v>96</v>
      </c>
      <c r="L159" s="31" t="n">
        <v>0</v>
      </c>
      <c r="M159" s="31" t="n">
        <v>0</v>
      </c>
      <c r="N159" s="31" t="n">
        <v>0</v>
      </c>
      <c r="O159" s="31" t="n">
        <v>0</v>
      </c>
      <c r="P159" s="32" t="s">
        <v>97</v>
      </c>
      <c r="Q159" s="33" t="s">
        <v>545</v>
      </c>
    </row>
    <row r="160" customFormat="false" ht="31.5" hidden="false" customHeight="true" outlineLevel="0" collapsed="false">
      <c r="B160" s="29" t="s">
        <v>544</v>
      </c>
      <c r="C160" s="30" t="s">
        <v>29</v>
      </c>
      <c r="D160" s="29" t="s">
        <v>30</v>
      </c>
      <c r="E160" s="30" t="s">
        <v>99</v>
      </c>
      <c r="F160" s="30" t="s">
        <v>100</v>
      </c>
      <c r="G160" s="30" t="s">
        <v>21</v>
      </c>
      <c r="H160" s="30" t="s">
        <v>101</v>
      </c>
      <c r="I160" s="29" t="s">
        <v>96</v>
      </c>
      <c r="J160" s="29" t="s">
        <v>96</v>
      </c>
      <c r="K160" s="29" t="s">
        <v>96</v>
      </c>
      <c r="L160" s="31" t="n">
        <v>0</v>
      </c>
      <c r="M160" s="31" t="n">
        <v>0</v>
      </c>
      <c r="N160" s="31" t="n">
        <v>0</v>
      </c>
      <c r="O160" s="31" t="n">
        <v>0</v>
      </c>
      <c r="P160" s="32" t="s">
        <v>97</v>
      </c>
      <c r="Q160" s="33" t="s">
        <v>545</v>
      </c>
    </row>
    <row r="161" customFormat="false" ht="31.5" hidden="false" customHeight="true" outlineLevel="0" collapsed="false">
      <c r="B161" s="29" t="s">
        <v>544</v>
      </c>
      <c r="C161" s="30" t="s">
        <v>29</v>
      </c>
      <c r="D161" s="29" t="s">
        <v>30</v>
      </c>
      <c r="E161" s="30" t="s">
        <v>99</v>
      </c>
      <c r="F161" s="30" t="s">
        <v>100</v>
      </c>
      <c r="G161" s="30" t="s">
        <v>21</v>
      </c>
      <c r="H161" s="30" t="s">
        <v>101</v>
      </c>
      <c r="I161" s="29" t="s">
        <v>96</v>
      </c>
      <c r="J161" s="29" t="s">
        <v>96</v>
      </c>
      <c r="K161" s="29" t="s">
        <v>96</v>
      </c>
      <c r="L161" s="31" t="n">
        <v>0</v>
      </c>
      <c r="M161" s="31" t="n">
        <v>0</v>
      </c>
      <c r="N161" s="31" t="n">
        <v>0</v>
      </c>
      <c r="O161" s="31" t="n">
        <v>0</v>
      </c>
      <c r="P161" s="32" t="s">
        <v>97</v>
      </c>
      <c r="Q161" s="33" t="s">
        <v>545</v>
      </c>
    </row>
    <row r="162" customFormat="false" ht="31.5" hidden="false" customHeight="true" outlineLevel="0" collapsed="false">
      <c r="B162" s="29" t="s">
        <v>544</v>
      </c>
      <c r="C162" s="30" t="s">
        <v>29</v>
      </c>
      <c r="D162" s="29" t="s">
        <v>30</v>
      </c>
      <c r="E162" s="30" t="s">
        <v>99</v>
      </c>
      <c r="F162" s="30" t="s">
        <v>100</v>
      </c>
      <c r="G162" s="30" t="s">
        <v>21</v>
      </c>
      <c r="H162" s="30" t="s">
        <v>101</v>
      </c>
      <c r="I162" s="29" t="s">
        <v>96</v>
      </c>
      <c r="J162" s="29" t="s">
        <v>96</v>
      </c>
      <c r="K162" s="29" t="s">
        <v>96</v>
      </c>
      <c r="L162" s="31" t="n">
        <v>0</v>
      </c>
      <c r="M162" s="31" t="n">
        <v>0</v>
      </c>
      <c r="N162" s="31" t="n">
        <v>0</v>
      </c>
      <c r="O162" s="31" t="n">
        <v>0</v>
      </c>
      <c r="P162" s="32" t="s">
        <v>97</v>
      </c>
      <c r="Q162" s="33" t="s">
        <v>545</v>
      </c>
    </row>
    <row r="163" customFormat="false" ht="31.5" hidden="false" customHeight="true" outlineLevel="0" collapsed="false">
      <c r="B163" s="29" t="s">
        <v>544</v>
      </c>
      <c r="C163" s="30" t="s">
        <v>29</v>
      </c>
      <c r="D163" s="29" t="s">
        <v>30</v>
      </c>
      <c r="E163" s="30" t="s">
        <v>103</v>
      </c>
      <c r="F163" s="30" t="s">
        <v>104</v>
      </c>
      <c r="G163" s="30" t="s">
        <v>21</v>
      </c>
      <c r="H163" s="30" t="s">
        <v>105</v>
      </c>
      <c r="I163" s="29" t="s">
        <v>96</v>
      </c>
      <c r="J163" s="29" t="s">
        <v>96</v>
      </c>
      <c r="K163" s="29" t="s">
        <v>96</v>
      </c>
      <c r="L163" s="31" t="n">
        <v>0</v>
      </c>
      <c r="M163" s="31" t="n">
        <v>0</v>
      </c>
      <c r="N163" s="31" t="n">
        <v>0</v>
      </c>
      <c r="O163" s="31" t="n">
        <v>0</v>
      </c>
      <c r="P163" s="32" t="s">
        <v>97</v>
      </c>
      <c r="Q163" s="33" t="s">
        <v>546</v>
      </c>
    </row>
    <row r="164" customFormat="false" ht="31.5" hidden="false" customHeight="true" outlineLevel="0" collapsed="false">
      <c r="B164" s="29" t="s">
        <v>544</v>
      </c>
      <c r="C164" s="30" t="s">
        <v>29</v>
      </c>
      <c r="D164" s="29" t="s">
        <v>30</v>
      </c>
      <c r="E164" s="30" t="s">
        <v>109</v>
      </c>
      <c r="F164" s="30" t="s">
        <v>104</v>
      </c>
      <c r="G164" s="30" t="s">
        <v>110</v>
      </c>
      <c r="H164" s="30" t="s">
        <v>111</v>
      </c>
      <c r="I164" s="29" t="s">
        <v>96</v>
      </c>
      <c r="J164" s="29" t="s">
        <v>96</v>
      </c>
      <c r="K164" s="29" t="s">
        <v>96</v>
      </c>
      <c r="L164" s="31" t="n">
        <v>0</v>
      </c>
      <c r="M164" s="31" t="n">
        <v>0</v>
      </c>
      <c r="N164" s="31" t="n">
        <v>0</v>
      </c>
      <c r="O164" s="31" t="n">
        <v>0</v>
      </c>
      <c r="P164" s="32" t="s">
        <v>97</v>
      </c>
      <c r="Q164" s="33" t="s">
        <v>547</v>
      </c>
    </row>
    <row r="165" customFormat="false" ht="31.5" hidden="false" customHeight="true" outlineLevel="0" collapsed="false">
      <c r="B165" s="29" t="s">
        <v>544</v>
      </c>
      <c r="C165" s="30" t="s">
        <v>29</v>
      </c>
      <c r="D165" s="29" t="s">
        <v>30</v>
      </c>
      <c r="E165" s="30" t="s">
        <v>548</v>
      </c>
      <c r="F165" s="30" t="s">
        <v>549</v>
      </c>
      <c r="G165" s="30" t="s">
        <v>21</v>
      </c>
      <c r="H165" s="30"/>
      <c r="I165" s="29" t="s">
        <v>96</v>
      </c>
      <c r="J165" s="29" t="s">
        <v>96</v>
      </c>
      <c r="K165" s="29" t="s">
        <v>96</v>
      </c>
      <c r="L165" s="31" t="n">
        <v>0</v>
      </c>
      <c r="M165" s="31" t="n">
        <v>0</v>
      </c>
      <c r="N165" s="31" t="n">
        <v>0</v>
      </c>
      <c r="O165" s="31" t="n">
        <v>0</v>
      </c>
      <c r="P165" s="32" t="s">
        <v>97</v>
      </c>
      <c r="Q165" s="33" t="s">
        <v>550</v>
      </c>
    </row>
    <row r="166" customFormat="false" ht="31.5" hidden="false" customHeight="true" outlineLevel="0" collapsed="false">
      <c r="B166" s="29" t="s">
        <v>544</v>
      </c>
      <c r="C166" s="30" t="s">
        <v>29</v>
      </c>
      <c r="D166" s="29" t="s">
        <v>30</v>
      </c>
      <c r="E166" s="30" t="s">
        <v>551</v>
      </c>
      <c r="F166" s="30" t="s">
        <v>100</v>
      </c>
      <c r="G166" s="30" t="s">
        <v>20</v>
      </c>
      <c r="H166" s="30"/>
      <c r="I166" s="29" t="s">
        <v>96</v>
      </c>
      <c r="J166" s="29" t="s">
        <v>96</v>
      </c>
      <c r="K166" s="29" t="s">
        <v>96</v>
      </c>
      <c r="L166" s="31" t="n">
        <v>0</v>
      </c>
      <c r="M166" s="31" t="n">
        <v>0</v>
      </c>
      <c r="N166" s="31" t="n">
        <v>0</v>
      </c>
      <c r="O166" s="31" t="n">
        <v>0</v>
      </c>
      <c r="P166" s="32" t="s">
        <v>97</v>
      </c>
      <c r="Q166" s="33" t="s">
        <v>552</v>
      </c>
    </row>
    <row r="167" customFormat="false" ht="31.5" hidden="false" customHeight="true" outlineLevel="0" collapsed="false">
      <c r="B167" s="29" t="s">
        <v>544</v>
      </c>
      <c r="C167" s="30" t="s">
        <v>29</v>
      </c>
      <c r="D167" s="29" t="s">
        <v>30</v>
      </c>
      <c r="E167" s="30" t="s">
        <v>553</v>
      </c>
      <c r="F167" s="30" t="s">
        <v>100</v>
      </c>
      <c r="G167" s="30" t="s">
        <v>20</v>
      </c>
      <c r="H167" s="30"/>
      <c r="I167" s="29" t="s">
        <v>96</v>
      </c>
      <c r="J167" s="29" t="s">
        <v>96</v>
      </c>
      <c r="K167" s="29" t="s">
        <v>96</v>
      </c>
      <c r="L167" s="31" t="n">
        <v>0</v>
      </c>
      <c r="M167" s="31" t="n">
        <v>0</v>
      </c>
      <c r="N167" s="31" t="n">
        <v>0</v>
      </c>
      <c r="O167" s="31" t="n">
        <v>0</v>
      </c>
      <c r="P167" s="32" t="s">
        <v>97</v>
      </c>
      <c r="Q167" s="33" t="s">
        <v>554</v>
      </c>
    </row>
    <row r="168" customFormat="false" ht="31.5" hidden="false" customHeight="true" outlineLevel="0" collapsed="false">
      <c r="B168" s="29" t="s">
        <v>544</v>
      </c>
      <c r="C168" s="30" t="s">
        <v>29</v>
      </c>
      <c r="D168" s="29" t="s">
        <v>30</v>
      </c>
      <c r="E168" s="30" t="s">
        <v>555</v>
      </c>
      <c r="F168" s="30" t="s">
        <v>100</v>
      </c>
      <c r="G168" s="30" t="s">
        <v>21</v>
      </c>
      <c r="H168" s="30"/>
      <c r="I168" s="29" t="s">
        <v>96</v>
      </c>
      <c r="J168" s="29" t="s">
        <v>96</v>
      </c>
      <c r="K168" s="29" t="s">
        <v>96</v>
      </c>
      <c r="L168" s="31" t="n">
        <v>0</v>
      </c>
      <c r="M168" s="31" t="n">
        <v>0</v>
      </c>
      <c r="N168" s="31" t="n">
        <v>0</v>
      </c>
      <c r="O168" s="31" t="n">
        <v>0</v>
      </c>
      <c r="P168" s="32" t="s">
        <v>97</v>
      </c>
      <c r="Q168" s="33" t="s">
        <v>556</v>
      </c>
    </row>
    <row r="169" customFormat="false" ht="31.5" hidden="false" customHeight="true" outlineLevel="0" collapsed="false">
      <c r="B169" s="29" t="s">
        <v>544</v>
      </c>
      <c r="C169" s="30" t="s">
        <v>29</v>
      </c>
      <c r="D169" s="29" t="s">
        <v>30</v>
      </c>
      <c r="E169" s="30" t="s">
        <v>555</v>
      </c>
      <c r="F169" s="30" t="s">
        <v>100</v>
      </c>
      <c r="G169" s="30" t="s">
        <v>21</v>
      </c>
      <c r="H169" s="30"/>
      <c r="I169" s="29" t="s">
        <v>96</v>
      </c>
      <c r="J169" s="29" t="s">
        <v>96</v>
      </c>
      <c r="K169" s="29" t="s">
        <v>96</v>
      </c>
      <c r="L169" s="31" t="n">
        <v>0</v>
      </c>
      <c r="M169" s="31" t="n">
        <v>0</v>
      </c>
      <c r="N169" s="31" t="n">
        <v>0</v>
      </c>
      <c r="O169" s="31" t="n">
        <v>0</v>
      </c>
      <c r="P169" s="32" t="s">
        <v>97</v>
      </c>
      <c r="Q169" s="33" t="s">
        <v>556</v>
      </c>
    </row>
    <row r="170" customFormat="false" ht="31.5" hidden="false" customHeight="true" outlineLevel="0" collapsed="false">
      <c r="B170" s="29" t="s">
        <v>544</v>
      </c>
      <c r="C170" s="30" t="s">
        <v>29</v>
      </c>
      <c r="D170" s="29" t="s">
        <v>30</v>
      </c>
      <c r="E170" s="30" t="s">
        <v>555</v>
      </c>
      <c r="F170" s="30" t="s">
        <v>100</v>
      </c>
      <c r="G170" s="30" t="s">
        <v>21</v>
      </c>
      <c r="H170" s="30"/>
      <c r="I170" s="29" t="s">
        <v>96</v>
      </c>
      <c r="J170" s="29" t="s">
        <v>96</v>
      </c>
      <c r="K170" s="29" t="s">
        <v>96</v>
      </c>
      <c r="L170" s="31" t="n">
        <v>0</v>
      </c>
      <c r="M170" s="31" t="n">
        <v>0</v>
      </c>
      <c r="N170" s="31" t="n">
        <v>0</v>
      </c>
      <c r="O170" s="31" t="n">
        <v>0</v>
      </c>
      <c r="P170" s="32" t="s">
        <v>97</v>
      </c>
      <c r="Q170" s="33" t="s">
        <v>556</v>
      </c>
    </row>
    <row r="171" customFormat="false" ht="31.5" hidden="false" customHeight="true" outlineLevel="0" collapsed="false">
      <c r="B171" s="29" t="s">
        <v>544</v>
      </c>
      <c r="C171" s="30" t="s">
        <v>29</v>
      </c>
      <c r="D171" s="29" t="s">
        <v>30</v>
      </c>
      <c r="E171" s="30" t="s">
        <v>555</v>
      </c>
      <c r="F171" s="30" t="s">
        <v>100</v>
      </c>
      <c r="G171" s="30" t="s">
        <v>21</v>
      </c>
      <c r="H171" s="30"/>
      <c r="I171" s="29" t="s">
        <v>96</v>
      </c>
      <c r="J171" s="29" t="s">
        <v>96</v>
      </c>
      <c r="K171" s="29" t="s">
        <v>96</v>
      </c>
      <c r="L171" s="31" t="n">
        <v>0</v>
      </c>
      <c r="M171" s="31" t="n">
        <v>0</v>
      </c>
      <c r="N171" s="31" t="n">
        <v>0</v>
      </c>
      <c r="O171" s="31" t="n">
        <v>0</v>
      </c>
      <c r="P171" s="32" t="s">
        <v>97</v>
      </c>
      <c r="Q171" s="33" t="s">
        <v>556</v>
      </c>
    </row>
    <row r="172" customFormat="false" ht="31.5" hidden="false" customHeight="true" outlineLevel="0" collapsed="false">
      <c r="B172" s="29" t="s">
        <v>544</v>
      </c>
      <c r="C172" s="30" t="s">
        <v>29</v>
      </c>
      <c r="D172" s="29" t="s">
        <v>30</v>
      </c>
      <c r="E172" s="30" t="s">
        <v>557</v>
      </c>
      <c r="F172" s="30" t="s">
        <v>100</v>
      </c>
      <c r="G172" s="30" t="s">
        <v>20</v>
      </c>
      <c r="H172" s="30" t="s">
        <v>558</v>
      </c>
      <c r="I172" s="29" t="s">
        <v>96</v>
      </c>
      <c r="J172" s="29" t="s">
        <v>96</v>
      </c>
      <c r="K172" s="29" t="s">
        <v>96</v>
      </c>
      <c r="L172" s="31" t="n">
        <v>0</v>
      </c>
      <c r="M172" s="31" t="n">
        <v>0</v>
      </c>
      <c r="N172" s="31" t="n">
        <v>0</v>
      </c>
      <c r="O172" s="31" t="n">
        <v>0</v>
      </c>
      <c r="P172" s="32" t="s">
        <v>97</v>
      </c>
      <c r="Q172" s="33" t="s">
        <v>559</v>
      </c>
    </row>
    <row r="173" customFormat="false" ht="31.5" hidden="false" customHeight="true" outlineLevel="0" collapsed="false">
      <c r="B173" s="29" t="s">
        <v>544</v>
      </c>
      <c r="C173" s="30" t="s">
        <v>29</v>
      </c>
      <c r="D173" s="29" t="s">
        <v>30</v>
      </c>
      <c r="E173" s="30" t="s">
        <v>218</v>
      </c>
      <c r="F173" s="30" t="s">
        <v>100</v>
      </c>
      <c r="G173" s="30" t="s">
        <v>21</v>
      </c>
      <c r="H173" s="30" t="s">
        <v>219</v>
      </c>
      <c r="I173" s="29" t="s">
        <v>96</v>
      </c>
      <c r="J173" s="29" t="s">
        <v>96</v>
      </c>
      <c r="K173" s="29" t="s">
        <v>96</v>
      </c>
      <c r="L173" s="31" t="n">
        <v>0</v>
      </c>
      <c r="M173" s="31" t="n">
        <v>0</v>
      </c>
      <c r="N173" s="31" t="n">
        <v>0</v>
      </c>
      <c r="O173" s="31" t="n">
        <v>0</v>
      </c>
      <c r="P173" s="32" t="s">
        <v>97</v>
      </c>
      <c r="Q173" s="33" t="s">
        <v>560</v>
      </c>
    </row>
    <row r="174" customFormat="false" ht="31.5" hidden="false" customHeight="true" outlineLevel="0" collapsed="false">
      <c r="B174" s="29" t="s">
        <v>544</v>
      </c>
      <c r="C174" s="30" t="s">
        <v>29</v>
      </c>
      <c r="D174" s="29" t="s">
        <v>30</v>
      </c>
      <c r="E174" s="30" t="s">
        <v>113</v>
      </c>
      <c r="F174" s="30" t="s">
        <v>100</v>
      </c>
      <c r="G174" s="30" t="s">
        <v>21</v>
      </c>
      <c r="H174" s="30"/>
      <c r="I174" s="29" t="s">
        <v>96</v>
      </c>
      <c r="J174" s="29" t="s">
        <v>96</v>
      </c>
      <c r="K174" s="29" t="s">
        <v>96</v>
      </c>
      <c r="L174" s="31" t="n">
        <v>0</v>
      </c>
      <c r="M174" s="31" t="n">
        <v>0</v>
      </c>
      <c r="N174" s="31" t="n">
        <v>0</v>
      </c>
      <c r="O174" s="31" t="n">
        <v>0</v>
      </c>
      <c r="P174" s="32" t="s">
        <v>97</v>
      </c>
      <c r="Q174" s="33" t="s">
        <v>561</v>
      </c>
    </row>
    <row r="175" customFormat="false" ht="31.5" hidden="false" customHeight="true" outlineLevel="0" collapsed="false">
      <c r="B175" s="29" t="s">
        <v>562</v>
      </c>
      <c r="C175" s="30" t="s">
        <v>29</v>
      </c>
      <c r="D175" s="29" t="s">
        <v>30</v>
      </c>
      <c r="E175" s="30" t="s">
        <v>563</v>
      </c>
      <c r="F175" s="30" t="s">
        <v>193</v>
      </c>
      <c r="G175" s="30" t="s">
        <v>20</v>
      </c>
      <c r="H175" s="30" t="s">
        <v>564</v>
      </c>
      <c r="I175" s="29" t="s">
        <v>96</v>
      </c>
      <c r="J175" s="29" t="s">
        <v>96</v>
      </c>
      <c r="K175" s="29" t="s">
        <v>96</v>
      </c>
      <c r="L175" s="31" t="n">
        <v>0</v>
      </c>
      <c r="M175" s="31" t="n">
        <v>0</v>
      </c>
      <c r="N175" s="31" t="n">
        <v>0</v>
      </c>
      <c r="O175" s="31" t="n">
        <v>0</v>
      </c>
      <c r="P175" s="32" t="s">
        <v>97</v>
      </c>
      <c r="Q175" s="33" t="s">
        <v>565</v>
      </c>
    </row>
    <row r="176" customFormat="false" ht="31.5" hidden="false" customHeight="true" outlineLevel="0" collapsed="false">
      <c r="B176" s="29" t="s">
        <v>562</v>
      </c>
      <c r="C176" s="30" t="s">
        <v>29</v>
      </c>
      <c r="D176" s="29" t="s">
        <v>30</v>
      </c>
      <c r="E176" s="30" t="s">
        <v>566</v>
      </c>
      <c r="F176" s="30" t="s">
        <v>193</v>
      </c>
      <c r="G176" s="30" t="s">
        <v>20</v>
      </c>
      <c r="H176" s="30" t="s">
        <v>567</v>
      </c>
      <c r="I176" s="29" t="s">
        <v>96</v>
      </c>
      <c r="J176" s="29" t="s">
        <v>96</v>
      </c>
      <c r="K176" s="29" t="s">
        <v>96</v>
      </c>
      <c r="L176" s="31" t="n">
        <v>0</v>
      </c>
      <c r="M176" s="31" t="n">
        <v>0</v>
      </c>
      <c r="N176" s="31" t="n">
        <v>0</v>
      </c>
      <c r="O176" s="31" t="n">
        <v>0</v>
      </c>
      <c r="P176" s="32" t="s">
        <v>97</v>
      </c>
      <c r="Q176" s="33" t="s">
        <v>568</v>
      </c>
    </row>
    <row r="177" customFormat="false" ht="31.5" hidden="false" customHeight="true" outlineLevel="0" collapsed="false">
      <c r="B177" s="29" t="s">
        <v>562</v>
      </c>
      <c r="C177" s="30" t="s">
        <v>29</v>
      </c>
      <c r="D177" s="29" t="s">
        <v>30</v>
      </c>
      <c r="E177" s="30" t="s">
        <v>569</v>
      </c>
      <c r="F177" s="30" t="s">
        <v>179</v>
      </c>
      <c r="G177" s="30" t="s">
        <v>21</v>
      </c>
      <c r="H177" s="30" t="s">
        <v>570</v>
      </c>
      <c r="I177" s="29" t="s">
        <v>96</v>
      </c>
      <c r="J177" s="29" t="s">
        <v>96</v>
      </c>
      <c r="K177" s="29" t="s">
        <v>96</v>
      </c>
      <c r="L177" s="31" t="n">
        <v>0</v>
      </c>
      <c r="M177" s="31" t="n">
        <v>0</v>
      </c>
      <c r="N177" s="31" t="n">
        <v>0</v>
      </c>
      <c r="O177" s="31" t="n">
        <v>0</v>
      </c>
      <c r="P177" s="32" t="s">
        <v>97</v>
      </c>
      <c r="Q177" s="33" t="s">
        <v>571</v>
      </c>
    </row>
    <row r="178" customFormat="false" ht="31.5" hidden="false" customHeight="true" outlineLevel="0" collapsed="false">
      <c r="B178" s="29" t="s">
        <v>562</v>
      </c>
      <c r="C178" s="30" t="s">
        <v>29</v>
      </c>
      <c r="D178" s="29" t="s">
        <v>30</v>
      </c>
      <c r="E178" s="30" t="s">
        <v>572</v>
      </c>
      <c r="F178" s="30" t="s">
        <v>179</v>
      </c>
      <c r="G178" s="30" t="s">
        <v>20</v>
      </c>
      <c r="H178" s="30"/>
      <c r="I178" s="29" t="s">
        <v>96</v>
      </c>
      <c r="J178" s="29" t="s">
        <v>96</v>
      </c>
      <c r="K178" s="29" t="s">
        <v>96</v>
      </c>
      <c r="L178" s="31" t="n">
        <v>0</v>
      </c>
      <c r="M178" s="31" t="n">
        <v>0</v>
      </c>
      <c r="N178" s="31" t="n">
        <v>0</v>
      </c>
      <c r="O178" s="31" t="n">
        <v>0</v>
      </c>
      <c r="P178" s="32" t="s">
        <v>97</v>
      </c>
      <c r="Q178" s="33" t="s">
        <v>573</v>
      </c>
    </row>
    <row r="179" customFormat="false" ht="31.5" hidden="false" customHeight="true" outlineLevel="0" collapsed="false">
      <c r="B179" s="29" t="s">
        <v>562</v>
      </c>
      <c r="C179" s="30" t="s">
        <v>29</v>
      </c>
      <c r="D179" s="29" t="s">
        <v>30</v>
      </c>
      <c r="E179" s="30" t="s">
        <v>574</v>
      </c>
      <c r="F179" s="30" t="s">
        <v>179</v>
      </c>
      <c r="G179" s="30" t="s">
        <v>20</v>
      </c>
      <c r="H179" s="30" t="s">
        <v>575</v>
      </c>
      <c r="I179" s="29" t="s">
        <v>96</v>
      </c>
      <c r="J179" s="29" t="s">
        <v>96</v>
      </c>
      <c r="K179" s="29" t="s">
        <v>96</v>
      </c>
      <c r="L179" s="31" t="n">
        <v>0</v>
      </c>
      <c r="M179" s="31" t="n">
        <v>0</v>
      </c>
      <c r="N179" s="31" t="n">
        <v>0</v>
      </c>
      <c r="O179" s="31" t="n">
        <v>0</v>
      </c>
      <c r="P179" s="32" t="s">
        <v>97</v>
      </c>
      <c r="Q179" s="33" t="s">
        <v>576</v>
      </c>
    </row>
    <row r="180" customFormat="false" ht="31.5" hidden="false" customHeight="true" outlineLevel="0" collapsed="false">
      <c r="B180" s="29" t="s">
        <v>562</v>
      </c>
      <c r="C180" s="30" t="s">
        <v>29</v>
      </c>
      <c r="D180" s="29" t="s">
        <v>30</v>
      </c>
      <c r="E180" s="30" t="s">
        <v>577</v>
      </c>
      <c r="F180" s="30" t="s">
        <v>179</v>
      </c>
      <c r="G180" s="30" t="s">
        <v>20</v>
      </c>
      <c r="H180" s="30" t="s">
        <v>578</v>
      </c>
      <c r="I180" s="29" t="s">
        <v>96</v>
      </c>
      <c r="J180" s="29" t="s">
        <v>96</v>
      </c>
      <c r="K180" s="29" t="s">
        <v>96</v>
      </c>
      <c r="L180" s="31" t="n">
        <v>0</v>
      </c>
      <c r="M180" s="31" t="n">
        <v>0</v>
      </c>
      <c r="N180" s="31" t="n">
        <v>0</v>
      </c>
      <c r="O180" s="31" t="n">
        <v>0</v>
      </c>
      <c r="P180" s="32" t="s">
        <v>97</v>
      </c>
      <c r="Q180" s="33" t="s">
        <v>579</v>
      </c>
    </row>
    <row r="181" customFormat="false" ht="31.5" hidden="false" customHeight="true" outlineLevel="0" collapsed="false">
      <c r="B181" s="29" t="s">
        <v>562</v>
      </c>
      <c r="C181" s="30" t="s">
        <v>29</v>
      </c>
      <c r="D181" s="29" t="s">
        <v>30</v>
      </c>
      <c r="E181" s="30" t="s">
        <v>580</v>
      </c>
      <c r="F181" s="30" t="s">
        <v>94</v>
      </c>
      <c r="G181" s="30" t="s">
        <v>20</v>
      </c>
      <c r="H181" s="30" t="s">
        <v>581</v>
      </c>
      <c r="I181" s="29" t="s">
        <v>96</v>
      </c>
      <c r="J181" s="29" t="s">
        <v>96</v>
      </c>
      <c r="K181" s="29" t="s">
        <v>96</v>
      </c>
      <c r="L181" s="31" t="n">
        <v>0</v>
      </c>
      <c r="M181" s="31" t="n">
        <v>0</v>
      </c>
      <c r="N181" s="31" t="n">
        <v>0</v>
      </c>
      <c r="O181" s="31" t="n">
        <v>0</v>
      </c>
      <c r="P181" s="32" t="s">
        <v>97</v>
      </c>
      <c r="Q181" s="33" t="s">
        <v>582</v>
      </c>
    </row>
    <row r="182" customFormat="false" ht="31.5" hidden="false" customHeight="true" outlineLevel="0" collapsed="false">
      <c r="B182" s="29" t="s">
        <v>562</v>
      </c>
      <c r="C182" s="30" t="s">
        <v>29</v>
      </c>
      <c r="D182" s="29" t="s">
        <v>30</v>
      </c>
      <c r="E182" s="30" t="s">
        <v>583</v>
      </c>
      <c r="F182" s="30" t="s">
        <v>94</v>
      </c>
      <c r="G182" s="30" t="s">
        <v>21</v>
      </c>
      <c r="H182" s="30" t="s">
        <v>584</v>
      </c>
      <c r="I182" s="29" t="s">
        <v>96</v>
      </c>
      <c r="J182" s="29" t="s">
        <v>96</v>
      </c>
      <c r="K182" s="29" t="s">
        <v>96</v>
      </c>
      <c r="L182" s="31" t="n">
        <v>0</v>
      </c>
      <c r="M182" s="31" t="n">
        <v>0</v>
      </c>
      <c r="N182" s="31" t="n">
        <v>0</v>
      </c>
      <c r="O182" s="31" t="n">
        <v>0</v>
      </c>
      <c r="P182" s="32" t="s">
        <v>97</v>
      </c>
      <c r="Q182" s="33" t="s">
        <v>585</v>
      </c>
    </row>
    <row r="183" customFormat="false" ht="31.5" hidden="false" customHeight="true" outlineLevel="0" collapsed="false">
      <c r="B183" s="29" t="s">
        <v>586</v>
      </c>
      <c r="C183" s="30" t="s">
        <v>35</v>
      </c>
      <c r="D183" s="29" t="s">
        <v>36</v>
      </c>
      <c r="E183" s="30" t="s">
        <v>587</v>
      </c>
      <c r="F183" s="30" t="s">
        <v>168</v>
      </c>
      <c r="G183" s="30" t="s">
        <v>20</v>
      </c>
      <c r="H183" s="30"/>
      <c r="I183" s="29" t="s">
        <v>96</v>
      </c>
      <c r="J183" s="29" t="s">
        <v>96</v>
      </c>
      <c r="K183" s="29" t="s">
        <v>96</v>
      </c>
      <c r="L183" s="31" t="n">
        <v>0</v>
      </c>
      <c r="M183" s="31" t="n">
        <v>0</v>
      </c>
      <c r="N183" s="31" t="n">
        <v>0</v>
      </c>
      <c r="O183" s="31" t="n">
        <v>0</v>
      </c>
      <c r="P183" s="32" t="s">
        <v>97</v>
      </c>
      <c r="Q183" s="33" t="s">
        <v>588</v>
      </c>
    </row>
    <row r="184" customFormat="false" ht="31.5" hidden="false" customHeight="true" outlineLevel="0" collapsed="false">
      <c r="B184" s="29" t="s">
        <v>586</v>
      </c>
      <c r="C184" s="30" t="s">
        <v>35</v>
      </c>
      <c r="D184" s="29" t="s">
        <v>36</v>
      </c>
      <c r="E184" s="30" t="s">
        <v>144</v>
      </c>
      <c r="F184" s="30" t="s">
        <v>145</v>
      </c>
      <c r="G184" s="30" t="s">
        <v>21</v>
      </c>
      <c r="H184" s="30" t="s">
        <v>146</v>
      </c>
      <c r="I184" s="29" t="s">
        <v>96</v>
      </c>
      <c r="J184" s="29" t="s">
        <v>96</v>
      </c>
      <c r="K184" s="29" t="s">
        <v>96</v>
      </c>
      <c r="L184" s="31" t="n">
        <v>0</v>
      </c>
      <c r="M184" s="31" t="n">
        <v>0</v>
      </c>
      <c r="N184" s="31" t="n">
        <v>0</v>
      </c>
      <c r="O184" s="31" t="n">
        <v>0</v>
      </c>
      <c r="P184" s="32" t="s">
        <v>97</v>
      </c>
      <c r="Q184" s="33" t="s">
        <v>588</v>
      </c>
    </row>
    <row r="185" customFormat="false" ht="31.5" hidden="false" customHeight="true" outlineLevel="0" collapsed="false">
      <c r="B185" s="29" t="s">
        <v>586</v>
      </c>
      <c r="C185" s="30" t="s">
        <v>35</v>
      </c>
      <c r="D185" s="29" t="s">
        <v>36</v>
      </c>
      <c r="E185" s="30" t="s">
        <v>304</v>
      </c>
      <c r="F185" s="30" t="s">
        <v>120</v>
      </c>
      <c r="G185" s="30" t="s">
        <v>20</v>
      </c>
      <c r="H185" s="30" t="s">
        <v>305</v>
      </c>
      <c r="I185" s="29" t="s">
        <v>96</v>
      </c>
      <c r="J185" s="29" t="s">
        <v>96</v>
      </c>
      <c r="K185" s="29" t="s">
        <v>96</v>
      </c>
      <c r="L185" s="31" t="n">
        <v>0</v>
      </c>
      <c r="M185" s="31" t="n">
        <v>0</v>
      </c>
      <c r="N185" s="31" t="n">
        <v>0</v>
      </c>
      <c r="O185" s="31" t="n">
        <v>0</v>
      </c>
      <c r="P185" s="32" t="s">
        <v>97</v>
      </c>
      <c r="Q185" s="33" t="s">
        <v>589</v>
      </c>
    </row>
    <row r="186" customFormat="false" ht="31.5" hidden="false" customHeight="true" outlineLevel="0" collapsed="false">
      <c r="B186" s="29" t="s">
        <v>586</v>
      </c>
      <c r="C186" s="30" t="s">
        <v>35</v>
      </c>
      <c r="D186" s="29" t="s">
        <v>36</v>
      </c>
      <c r="E186" s="30" t="s">
        <v>590</v>
      </c>
      <c r="F186" s="30" t="s">
        <v>120</v>
      </c>
      <c r="G186" s="30" t="s">
        <v>20</v>
      </c>
      <c r="H186" s="30"/>
      <c r="I186" s="29" t="s">
        <v>96</v>
      </c>
      <c r="J186" s="29" t="s">
        <v>96</v>
      </c>
      <c r="K186" s="29" t="s">
        <v>96</v>
      </c>
      <c r="L186" s="31" t="n">
        <v>0</v>
      </c>
      <c r="M186" s="31" t="n">
        <v>0</v>
      </c>
      <c r="N186" s="31" t="n">
        <v>0</v>
      </c>
      <c r="O186" s="31" t="n">
        <v>0</v>
      </c>
      <c r="P186" s="32" t="s">
        <v>97</v>
      </c>
      <c r="Q186" s="33" t="s">
        <v>591</v>
      </c>
    </row>
    <row r="187" customFormat="false" ht="31.5" hidden="false" customHeight="true" outlineLevel="0" collapsed="false">
      <c r="B187" s="29" t="s">
        <v>586</v>
      </c>
      <c r="C187" s="30" t="s">
        <v>35</v>
      </c>
      <c r="D187" s="29" t="s">
        <v>36</v>
      </c>
      <c r="E187" s="30" t="s">
        <v>592</v>
      </c>
      <c r="F187" s="30" t="s">
        <v>142</v>
      </c>
      <c r="G187" s="30" t="s">
        <v>20</v>
      </c>
      <c r="H187" s="30"/>
      <c r="I187" s="29" t="s">
        <v>96</v>
      </c>
      <c r="J187" s="29" t="s">
        <v>96</v>
      </c>
      <c r="K187" s="29" t="s">
        <v>96</v>
      </c>
      <c r="L187" s="31" t="n">
        <v>0</v>
      </c>
      <c r="M187" s="31" t="n">
        <v>0</v>
      </c>
      <c r="N187" s="31" t="n">
        <v>0</v>
      </c>
      <c r="O187" s="31" t="n">
        <v>0</v>
      </c>
      <c r="P187" s="32" t="s">
        <v>97</v>
      </c>
      <c r="Q187" s="33" t="s">
        <v>593</v>
      </c>
    </row>
    <row r="188" customFormat="false" ht="31.5" hidden="false" customHeight="true" outlineLevel="0" collapsed="false">
      <c r="B188" s="29" t="s">
        <v>586</v>
      </c>
      <c r="C188" s="30" t="s">
        <v>35</v>
      </c>
      <c r="D188" s="29" t="s">
        <v>36</v>
      </c>
      <c r="E188" s="30" t="s">
        <v>159</v>
      </c>
      <c r="F188" s="30" t="s">
        <v>160</v>
      </c>
      <c r="G188" s="30" t="s">
        <v>21</v>
      </c>
      <c r="H188" s="30" t="s">
        <v>161</v>
      </c>
      <c r="I188" s="29" t="s">
        <v>96</v>
      </c>
      <c r="J188" s="29" t="s">
        <v>96</v>
      </c>
      <c r="K188" s="29" t="s">
        <v>96</v>
      </c>
      <c r="L188" s="31" t="n">
        <v>0</v>
      </c>
      <c r="M188" s="31" t="n">
        <v>0</v>
      </c>
      <c r="N188" s="31" t="n">
        <v>0</v>
      </c>
      <c r="O188" s="31" t="n">
        <v>0</v>
      </c>
      <c r="P188" s="32" t="s">
        <v>97</v>
      </c>
      <c r="Q188" s="33" t="s">
        <v>594</v>
      </c>
    </row>
    <row r="189" customFormat="false" ht="31.5" hidden="false" customHeight="true" outlineLevel="0" collapsed="false">
      <c r="B189" s="29" t="s">
        <v>586</v>
      </c>
      <c r="C189" s="30" t="s">
        <v>35</v>
      </c>
      <c r="D189" s="29" t="s">
        <v>36</v>
      </c>
      <c r="E189" s="30" t="s">
        <v>163</v>
      </c>
      <c r="F189" s="30" t="s">
        <v>160</v>
      </c>
      <c r="G189" s="30" t="s">
        <v>21</v>
      </c>
      <c r="H189" s="30"/>
      <c r="I189" s="29" t="s">
        <v>96</v>
      </c>
      <c r="J189" s="29" t="s">
        <v>96</v>
      </c>
      <c r="K189" s="29" t="s">
        <v>96</v>
      </c>
      <c r="L189" s="31" t="n">
        <v>0</v>
      </c>
      <c r="M189" s="31" t="n">
        <v>0</v>
      </c>
      <c r="N189" s="31" t="n">
        <v>0</v>
      </c>
      <c r="O189" s="31" t="n">
        <v>0</v>
      </c>
      <c r="P189" s="32" t="s">
        <v>97</v>
      </c>
      <c r="Q189" s="33" t="s">
        <v>588</v>
      </c>
    </row>
    <row r="190" customFormat="false" ht="31.5" hidden="false" customHeight="true" outlineLevel="0" collapsed="false">
      <c r="B190" s="29" t="s">
        <v>586</v>
      </c>
      <c r="C190" s="30" t="s">
        <v>35</v>
      </c>
      <c r="D190" s="29" t="s">
        <v>36</v>
      </c>
      <c r="E190" s="30" t="s">
        <v>323</v>
      </c>
      <c r="F190" s="30" t="s">
        <v>324</v>
      </c>
      <c r="G190" s="30" t="s">
        <v>20</v>
      </c>
      <c r="H190" s="30" t="s">
        <v>325</v>
      </c>
      <c r="I190" s="29" t="s">
        <v>96</v>
      </c>
      <c r="J190" s="29" t="s">
        <v>96</v>
      </c>
      <c r="K190" s="29" t="s">
        <v>96</v>
      </c>
      <c r="L190" s="31" t="n">
        <v>0</v>
      </c>
      <c r="M190" s="31" t="n">
        <v>0</v>
      </c>
      <c r="N190" s="31" t="n">
        <v>0</v>
      </c>
      <c r="O190" s="31" t="n">
        <v>0</v>
      </c>
      <c r="P190" s="32" t="s">
        <v>97</v>
      </c>
      <c r="Q190" s="33" t="s">
        <v>588</v>
      </c>
    </row>
    <row r="191" customFormat="false" ht="31.5" hidden="false" customHeight="true" outlineLevel="0" collapsed="false">
      <c r="B191" s="29" t="s">
        <v>586</v>
      </c>
      <c r="C191" s="30" t="s">
        <v>35</v>
      </c>
      <c r="D191" s="29" t="s">
        <v>36</v>
      </c>
      <c r="E191" s="30" t="s">
        <v>595</v>
      </c>
      <c r="F191" s="30" t="s">
        <v>142</v>
      </c>
      <c r="G191" s="30" t="s">
        <v>21</v>
      </c>
      <c r="H191" s="30"/>
      <c r="I191" s="29" t="s">
        <v>96</v>
      </c>
      <c r="J191" s="29" t="s">
        <v>96</v>
      </c>
      <c r="K191" s="29" t="s">
        <v>96</v>
      </c>
      <c r="L191" s="31" t="n">
        <v>0</v>
      </c>
      <c r="M191" s="31" t="n">
        <v>0</v>
      </c>
      <c r="N191" s="31" t="n">
        <v>0</v>
      </c>
      <c r="O191" s="31" t="n">
        <v>0</v>
      </c>
      <c r="P191" s="32" t="s">
        <v>97</v>
      </c>
      <c r="Q191" s="33" t="s">
        <v>596</v>
      </c>
    </row>
    <row r="192" customFormat="false" ht="31.5" hidden="false" customHeight="true" outlineLevel="0" collapsed="false">
      <c r="B192" s="29" t="s">
        <v>586</v>
      </c>
      <c r="C192" s="30" t="s">
        <v>35</v>
      </c>
      <c r="D192" s="29" t="s">
        <v>36</v>
      </c>
      <c r="E192" s="30" t="s">
        <v>597</v>
      </c>
      <c r="F192" s="30" t="s">
        <v>142</v>
      </c>
      <c r="G192" s="30" t="s">
        <v>20</v>
      </c>
      <c r="H192" s="30"/>
      <c r="I192" s="29" t="s">
        <v>96</v>
      </c>
      <c r="J192" s="29" t="s">
        <v>96</v>
      </c>
      <c r="K192" s="29" t="s">
        <v>96</v>
      </c>
      <c r="L192" s="31" t="n">
        <v>0</v>
      </c>
      <c r="M192" s="31" t="n">
        <v>0</v>
      </c>
      <c r="N192" s="31" t="n">
        <v>0</v>
      </c>
      <c r="O192" s="31" t="n">
        <v>0</v>
      </c>
      <c r="P192" s="32" t="s">
        <v>97</v>
      </c>
      <c r="Q192" s="33" t="s">
        <v>598</v>
      </c>
    </row>
    <row r="193" customFormat="false" ht="31.5" hidden="false" customHeight="true" outlineLevel="0" collapsed="false">
      <c r="B193" s="29" t="s">
        <v>586</v>
      </c>
      <c r="C193" s="30" t="s">
        <v>35</v>
      </c>
      <c r="D193" s="29" t="s">
        <v>36</v>
      </c>
      <c r="E193" s="30" t="s">
        <v>599</v>
      </c>
      <c r="F193" s="30" t="s">
        <v>142</v>
      </c>
      <c r="G193" s="30" t="s">
        <v>20</v>
      </c>
      <c r="H193" s="30"/>
      <c r="I193" s="29" t="s">
        <v>96</v>
      </c>
      <c r="J193" s="29" t="s">
        <v>96</v>
      </c>
      <c r="K193" s="29" t="s">
        <v>96</v>
      </c>
      <c r="L193" s="31" t="n">
        <v>0</v>
      </c>
      <c r="M193" s="31" t="n">
        <v>0</v>
      </c>
      <c r="N193" s="31" t="n">
        <v>0</v>
      </c>
      <c r="O193" s="31" t="n">
        <v>0</v>
      </c>
      <c r="P193" s="32" t="s">
        <v>97</v>
      </c>
      <c r="Q193" s="33" t="s">
        <v>600</v>
      </c>
    </row>
    <row r="194" customFormat="false" ht="31.5" hidden="false" customHeight="true" outlineLevel="0" collapsed="false">
      <c r="B194" s="29" t="s">
        <v>586</v>
      </c>
      <c r="C194" s="30" t="s">
        <v>35</v>
      </c>
      <c r="D194" s="29" t="s">
        <v>36</v>
      </c>
      <c r="E194" s="30" t="s">
        <v>147</v>
      </c>
      <c r="F194" s="30" t="s">
        <v>148</v>
      </c>
      <c r="G194" s="30" t="s">
        <v>20</v>
      </c>
      <c r="H194" s="30" t="s">
        <v>149</v>
      </c>
      <c r="I194" s="29" t="s">
        <v>96</v>
      </c>
      <c r="J194" s="29" t="s">
        <v>96</v>
      </c>
      <c r="K194" s="29" t="s">
        <v>96</v>
      </c>
      <c r="L194" s="31" t="n">
        <v>0</v>
      </c>
      <c r="M194" s="31" t="n">
        <v>0</v>
      </c>
      <c r="N194" s="31" t="n">
        <v>0</v>
      </c>
      <c r="O194" s="31" t="n">
        <v>0</v>
      </c>
      <c r="P194" s="32" t="s">
        <v>97</v>
      </c>
      <c r="Q194" s="33" t="s">
        <v>601</v>
      </c>
    </row>
    <row r="195" customFormat="false" ht="31.5" hidden="false" customHeight="true" outlineLevel="0" collapsed="false">
      <c r="B195" s="29" t="s">
        <v>586</v>
      </c>
      <c r="C195" s="30" t="s">
        <v>35</v>
      </c>
      <c r="D195" s="29" t="s">
        <v>36</v>
      </c>
      <c r="E195" s="30" t="s">
        <v>602</v>
      </c>
      <c r="F195" s="30" t="s">
        <v>506</v>
      </c>
      <c r="G195" s="30" t="s">
        <v>20</v>
      </c>
      <c r="H195" s="30" t="s">
        <v>603</v>
      </c>
      <c r="I195" s="29" t="s">
        <v>96</v>
      </c>
      <c r="J195" s="29" t="s">
        <v>96</v>
      </c>
      <c r="K195" s="29" t="s">
        <v>96</v>
      </c>
      <c r="L195" s="31" t="n">
        <v>0</v>
      </c>
      <c r="M195" s="31" t="n">
        <v>0</v>
      </c>
      <c r="N195" s="31" t="n">
        <v>0</v>
      </c>
      <c r="O195" s="31" t="n">
        <v>0</v>
      </c>
      <c r="P195" s="32" t="s">
        <v>97</v>
      </c>
      <c r="Q195" s="33" t="s">
        <v>588</v>
      </c>
    </row>
    <row r="196" customFormat="false" ht="31.5" hidden="false" customHeight="true" outlineLevel="0" collapsed="false">
      <c r="B196" s="29" t="s">
        <v>586</v>
      </c>
      <c r="C196" s="30" t="s">
        <v>35</v>
      </c>
      <c r="D196" s="29" t="s">
        <v>36</v>
      </c>
      <c r="E196" s="30" t="s">
        <v>604</v>
      </c>
      <c r="F196" s="30"/>
      <c r="G196" s="30" t="s">
        <v>110</v>
      </c>
      <c r="H196" s="30"/>
      <c r="I196" s="29" t="s">
        <v>96</v>
      </c>
      <c r="J196" s="29" t="s">
        <v>96</v>
      </c>
      <c r="K196" s="29" t="s">
        <v>96</v>
      </c>
      <c r="L196" s="31" t="n">
        <v>0</v>
      </c>
      <c r="M196" s="31" t="n">
        <v>0</v>
      </c>
      <c r="N196" s="31" t="n">
        <v>0</v>
      </c>
      <c r="O196" s="31" t="n">
        <v>0</v>
      </c>
      <c r="P196" s="32" t="s">
        <v>97</v>
      </c>
      <c r="Q196" s="33" t="s">
        <v>588</v>
      </c>
    </row>
    <row r="197" customFormat="false" ht="31.5" hidden="false" customHeight="true" outlineLevel="0" collapsed="false">
      <c r="B197" s="29" t="s">
        <v>586</v>
      </c>
      <c r="C197" s="30" t="s">
        <v>35</v>
      </c>
      <c r="D197" s="29" t="s">
        <v>36</v>
      </c>
      <c r="E197" s="30" t="s">
        <v>605</v>
      </c>
      <c r="F197" s="30" t="s">
        <v>316</v>
      </c>
      <c r="G197" s="30" t="s">
        <v>20</v>
      </c>
      <c r="H197" s="30" t="s">
        <v>606</v>
      </c>
      <c r="I197" s="29" t="s">
        <v>96</v>
      </c>
      <c r="J197" s="29" t="s">
        <v>96</v>
      </c>
      <c r="K197" s="29" t="s">
        <v>96</v>
      </c>
      <c r="L197" s="31" t="n">
        <v>0</v>
      </c>
      <c r="M197" s="31" t="n">
        <v>0</v>
      </c>
      <c r="N197" s="31" t="n">
        <v>0</v>
      </c>
      <c r="O197" s="31" t="n">
        <v>0</v>
      </c>
      <c r="P197" s="32" t="s">
        <v>97</v>
      </c>
      <c r="Q197" s="33" t="s">
        <v>607</v>
      </c>
    </row>
    <row r="198" customFormat="false" ht="31.5" hidden="false" customHeight="true" outlineLevel="0" collapsed="false">
      <c r="B198" s="29" t="s">
        <v>586</v>
      </c>
      <c r="C198" s="30" t="s">
        <v>35</v>
      </c>
      <c r="D198" s="29" t="s">
        <v>36</v>
      </c>
      <c r="E198" s="30" t="s">
        <v>132</v>
      </c>
      <c r="F198" s="30" t="s">
        <v>124</v>
      </c>
      <c r="G198" s="30" t="s">
        <v>21</v>
      </c>
      <c r="H198" s="30" t="s">
        <v>133</v>
      </c>
      <c r="I198" s="29" t="s">
        <v>96</v>
      </c>
      <c r="J198" s="29" t="s">
        <v>96</v>
      </c>
      <c r="K198" s="29" t="s">
        <v>96</v>
      </c>
      <c r="L198" s="31" t="n">
        <v>0</v>
      </c>
      <c r="M198" s="31" t="n">
        <v>0</v>
      </c>
      <c r="N198" s="31" t="n">
        <v>0</v>
      </c>
      <c r="O198" s="31" t="n">
        <v>0</v>
      </c>
      <c r="P198" s="32" t="s">
        <v>97</v>
      </c>
      <c r="Q198" s="33" t="s">
        <v>588</v>
      </c>
    </row>
    <row r="199" customFormat="false" ht="31.5" hidden="false" customHeight="true" outlineLevel="0" collapsed="false">
      <c r="B199" s="29" t="s">
        <v>586</v>
      </c>
      <c r="C199" s="30" t="s">
        <v>35</v>
      </c>
      <c r="D199" s="29" t="s">
        <v>36</v>
      </c>
      <c r="E199" s="30" t="s">
        <v>608</v>
      </c>
      <c r="F199" s="30" t="s">
        <v>120</v>
      </c>
      <c r="G199" s="30" t="s">
        <v>20</v>
      </c>
      <c r="H199" s="30" t="s">
        <v>609</v>
      </c>
      <c r="I199" s="29" t="s">
        <v>96</v>
      </c>
      <c r="J199" s="29" t="s">
        <v>96</v>
      </c>
      <c r="K199" s="29" t="s">
        <v>96</v>
      </c>
      <c r="L199" s="31" t="n">
        <v>0</v>
      </c>
      <c r="M199" s="31" t="n">
        <v>0</v>
      </c>
      <c r="N199" s="31" t="n">
        <v>0</v>
      </c>
      <c r="O199" s="31" t="n">
        <v>0</v>
      </c>
      <c r="P199" s="32" t="s">
        <v>97</v>
      </c>
      <c r="Q199" s="33" t="s">
        <v>588</v>
      </c>
    </row>
    <row r="200" customFormat="false" ht="31.5" hidden="false" customHeight="true" outlineLevel="0" collapsed="false">
      <c r="B200" s="29" t="s">
        <v>586</v>
      </c>
      <c r="C200" s="30" t="s">
        <v>35</v>
      </c>
      <c r="D200" s="29" t="s">
        <v>36</v>
      </c>
      <c r="E200" s="30" t="s">
        <v>610</v>
      </c>
      <c r="F200" s="30" t="s">
        <v>611</v>
      </c>
      <c r="G200" s="30" t="s">
        <v>20</v>
      </c>
      <c r="H200" s="30" t="s">
        <v>612</v>
      </c>
      <c r="I200" s="29" t="s">
        <v>96</v>
      </c>
      <c r="J200" s="29" t="s">
        <v>96</v>
      </c>
      <c r="K200" s="29" t="s">
        <v>96</v>
      </c>
      <c r="L200" s="31" t="n">
        <v>0</v>
      </c>
      <c r="M200" s="31" t="n">
        <v>0</v>
      </c>
      <c r="N200" s="31" t="n">
        <v>0</v>
      </c>
      <c r="O200" s="31" t="n">
        <v>0</v>
      </c>
      <c r="P200" s="32" t="s">
        <v>97</v>
      </c>
      <c r="Q200" s="33" t="s">
        <v>588</v>
      </c>
    </row>
    <row r="201" customFormat="false" ht="31.5" hidden="false" customHeight="true" outlineLevel="0" collapsed="false">
      <c r="B201" s="29" t="s">
        <v>586</v>
      </c>
      <c r="C201" s="30" t="s">
        <v>35</v>
      </c>
      <c r="D201" s="29" t="s">
        <v>36</v>
      </c>
      <c r="E201" s="30" t="s">
        <v>320</v>
      </c>
      <c r="F201" s="30" t="s">
        <v>316</v>
      </c>
      <c r="G201" s="30" t="s">
        <v>21</v>
      </c>
      <c r="H201" s="30" t="s">
        <v>321</v>
      </c>
      <c r="I201" s="29" t="s">
        <v>96</v>
      </c>
      <c r="J201" s="29" t="s">
        <v>96</v>
      </c>
      <c r="K201" s="29" t="s">
        <v>96</v>
      </c>
      <c r="L201" s="31" t="n">
        <v>0</v>
      </c>
      <c r="M201" s="31" t="n">
        <v>0</v>
      </c>
      <c r="N201" s="31" t="n">
        <v>0</v>
      </c>
      <c r="O201" s="31" t="n">
        <v>0</v>
      </c>
      <c r="P201" s="32" t="s">
        <v>97</v>
      </c>
      <c r="Q201" s="33" t="s">
        <v>588</v>
      </c>
    </row>
    <row r="202" customFormat="false" ht="31.5" hidden="false" customHeight="true" outlineLevel="0" collapsed="false">
      <c r="B202" s="29" t="s">
        <v>586</v>
      </c>
      <c r="C202" s="30" t="s">
        <v>35</v>
      </c>
      <c r="D202" s="29" t="s">
        <v>36</v>
      </c>
      <c r="E202" s="30" t="s">
        <v>613</v>
      </c>
      <c r="F202" s="30" t="s">
        <v>316</v>
      </c>
      <c r="G202" s="30" t="s">
        <v>20</v>
      </c>
      <c r="H202" s="30" t="s">
        <v>614</v>
      </c>
      <c r="I202" s="29" t="s">
        <v>96</v>
      </c>
      <c r="J202" s="29" t="s">
        <v>96</v>
      </c>
      <c r="K202" s="29" t="s">
        <v>96</v>
      </c>
      <c r="L202" s="31" t="n">
        <v>0</v>
      </c>
      <c r="M202" s="31" t="n">
        <v>0</v>
      </c>
      <c r="N202" s="31" t="n">
        <v>0</v>
      </c>
      <c r="O202" s="31" t="n">
        <v>0</v>
      </c>
      <c r="P202" s="32" t="s">
        <v>97</v>
      </c>
      <c r="Q202" s="33" t="s">
        <v>588</v>
      </c>
    </row>
    <row r="203" customFormat="false" ht="31.5" hidden="false" customHeight="true" outlineLevel="0" collapsed="false">
      <c r="B203" s="29" t="s">
        <v>586</v>
      </c>
      <c r="C203" s="30" t="s">
        <v>35</v>
      </c>
      <c r="D203" s="29" t="s">
        <v>36</v>
      </c>
      <c r="E203" s="30" t="s">
        <v>505</v>
      </c>
      <c r="F203" s="30" t="s">
        <v>506</v>
      </c>
      <c r="G203" s="30" t="s">
        <v>20</v>
      </c>
      <c r="H203" s="30"/>
      <c r="I203" s="29" t="s">
        <v>96</v>
      </c>
      <c r="J203" s="29" t="s">
        <v>96</v>
      </c>
      <c r="K203" s="29" t="s">
        <v>96</v>
      </c>
      <c r="L203" s="31" t="n">
        <v>0</v>
      </c>
      <c r="M203" s="31" t="n">
        <v>0</v>
      </c>
      <c r="N203" s="31" t="n">
        <v>0</v>
      </c>
      <c r="O203" s="31" t="n">
        <v>0</v>
      </c>
      <c r="P203" s="32" t="s">
        <v>97</v>
      </c>
      <c r="Q203" s="33" t="s">
        <v>588</v>
      </c>
    </row>
    <row r="204" customFormat="false" ht="31.5" hidden="false" customHeight="true" outlineLevel="0" collapsed="false">
      <c r="B204" s="29" t="s">
        <v>586</v>
      </c>
      <c r="C204" s="30" t="s">
        <v>35</v>
      </c>
      <c r="D204" s="29" t="s">
        <v>36</v>
      </c>
      <c r="E204" s="30" t="s">
        <v>615</v>
      </c>
      <c r="F204" s="30" t="s">
        <v>506</v>
      </c>
      <c r="G204" s="30" t="s">
        <v>20</v>
      </c>
      <c r="H204" s="30"/>
      <c r="I204" s="29" t="s">
        <v>96</v>
      </c>
      <c r="J204" s="29" t="s">
        <v>96</v>
      </c>
      <c r="K204" s="29" t="s">
        <v>96</v>
      </c>
      <c r="L204" s="31" t="n">
        <v>0</v>
      </c>
      <c r="M204" s="31" t="n">
        <v>0</v>
      </c>
      <c r="N204" s="31" t="n">
        <v>0</v>
      </c>
      <c r="O204" s="31" t="n">
        <v>0</v>
      </c>
      <c r="P204" s="32" t="s">
        <v>97</v>
      </c>
      <c r="Q204" s="33" t="s">
        <v>616</v>
      </c>
    </row>
    <row r="205" customFormat="false" ht="31.5" hidden="false" customHeight="true" outlineLevel="0" collapsed="false">
      <c r="B205" s="29" t="s">
        <v>586</v>
      </c>
      <c r="C205" s="30" t="s">
        <v>35</v>
      </c>
      <c r="D205" s="29" t="s">
        <v>36</v>
      </c>
      <c r="E205" s="30" t="s">
        <v>617</v>
      </c>
      <c r="F205" s="30" t="s">
        <v>506</v>
      </c>
      <c r="G205" s="30" t="s">
        <v>20</v>
      </c>
      <c r="H205" s="30"/>
      <c r="I205" s="29" t="s">
        <v>96</v>
      </c>
      <c r="J205" s="29" t="s">
        <v>96</v>
      </c>
      <c r="K205" s="29" t="s">
        <v>96</v>
      </c>
      <c r="L205" s="31" t="n">
        <v>0</v>
      </c>
      <c r="M205" s="31" t="n">
        <v>0</v>
      </c>
      <c r="N205" s="31" t="n">
        <v>0</v>
      </c>
      <c r="O205" s="31" t="n">
        <v>0</v>
      </c>
      <c r="P205" s="32" t="s">
        <v>97</v>
      </c>
      <c r="Q205" s="33" t="s">
        <v>618</v>
      </c>
    </row>
    <row r="206" customFormat="false" ht="31.5" hidden="false" customHeight="true" outlineLevel="0" collapsed="false">
      <c r="B206" s="29" t="s">
        <v>586</v>
      </c>
      <c r="C206" s="30" t="s">
        <v>35</v>
      </c>
      <c r="D206" s="29" t="s">
        <v>36</v>
      </c>
      <c r="E206" s="30" t="s">
        <v>619</v>
      </c>
      <c r="F206" s="30" t="s">
        <v>316</v>
      </c>
      <c r="G206" s="30" t="s">
        <v>20</v>
      </c>
      <c r="H206" s="30"/>
      <c r="I206" s="29" t="s">
        <v>96</v>
      </c>
      <c r="J206" s="29" t="s">
        <v>96</v>
      </c>
      <c r="K206" s="29" t="s">
        <v>96</v>
      </c>
      <c r="L206" s="31" t="n">
        <v>0</v>
      </c>
      <c r="M206" s="31" t="n">
        <v>0</v>
      </c>
      <c r="N206" s="31" t="n">
        <v>0</v>
      </c>
      <c r="O206" s="31" t="n">
        <v>0</v>
      </c>
      <c r="P206" s="32" t="s">
        <v>97</v>
      </c>
      <c r="Q206" s="33" t="s">
        <v>620</v>
      </c>
    </row>
    <row r="207" customFormat="false" ht="31.5" hidden="false" customHeight="true" outlineLevel="0" collapsed="false">
      <c r="B207" s="29" t="s">
        <v>586</v>
      </c>
      <c r="C207" s="30" t="s">
        <v>35</v>
      </c>
      <c r="D207" s="29" t="s">
        <v>36</v>
      </c>
      <c r="E207" s="30" t="s">
        <v>621</v>
      </c>
      <c r="F207" s="30" t="s">
        <v>120</v>
      </c>
      <c r="G207" s="30" t="s">
        <v>20</v>
      </c>
      <c r="H207" s="30"/>
      <c r="I207" s="29" t="s">
        <v>96</v>
      </c>
      <c r="J207" s="29" t="s">
        <v>96</v>
      </c>
      <c r="K207" s="29" t="s">
        <v>96</v>
      </c>
      <c r="L207" s="31" t="n">
        <v>0</v>
      </c>
      <c r="M207" s="31" t="n">
        <v>0</v>
      </c>
      <c r="N207" s="31" t="n">
        <v>0</v>
      </c>
      <c r="O207" s="31" t="n">
        <v>0</v>
      </c>
      <c r="P207" s="32" t="s">
        <v>97</v>
      </c>
      <c r="Q207" s="33" t="s">
        <v>622</v>
      </c>
    </row>
    <row r="208" customFormat="false" ht="31.5" hidden="false" customHeight="true" outlineLevel="0" collapsed="false">
      <c r="B208" s="29" t="s">
        <v>586</v>
      </c>
      <c r="C208" s="30" t="s">
        <v>35</v>
      </c>
      <c r="D208" s="29" t="s">
        <v>36</v>
      </c>
      <c r="E208" s="30" t="s">
        <v>623</v>
      </c>
      <c r="F208" s="30" t="s">
        <v>624</v>
      </c>
      <c r="G208" s="30" t="s">
        <v>20</v>
      </c>
      <c r="H208" s="30"/>
      <c r="I208" s="29" t="s">
        <v>96</v>
      </c>
      <c r="J208" s="29" t="s">
        <v>96</v>
      </c>
      <c r="K208" s="29" t="s">
        <v>96</v>
      </c>
      <c r="L208" s="31" t="n">
        <v>0</v>
      </c>
      <c r="M208" s="31" t="n">
        <v>0</v>
      </c>
      <c r="N208" s="31" t="n">
        <v>0</v>
      </c>
      <c r="O208" s="31" t="n">
        <v>0</v>
      </c>
      <c r="P208" s="32" t="s">
        <v>97</v>
      </c>
      <c r="Q208" s="33" t="s">
        <v>625</v>
      </c>
    </row>
    <row r="209" customFormat="false" ht="31.5" hidden="false" customHeight="true" outlineLevel="0" collapsed="false">
      <c r="B209" s="29" t="s">
        <v>626</v>
      </c>
      <c r="C209" s="30" t="s">
        <v>35</v>
      </c>
      <c r="D209" s="29" t="s">
        <v>36</v>
      </c>
      <c r="E209" s="30" t="s">
        <v>119</v>
      </c>
      <c r="F209" s="30" t="s">
        <v>120</v>
      </c>
      <c r="G209" s="30" t="s">
        <v>110</v>
      </c>
      <c r="H209" s="30" t="s">
        <v>121</v>
      </c>
      <c r="I209" s="29" t="s">
        <v>96</v>
      </c>
      <c r="J209" s="29" t="s">
        <v>96</v>
      </c>
      <c r="K209" s="29" t="s">
        <v>96</v>
      </c>
      <c r="L209" s="31" t="n">
        <v>0</v>
      </c>
      <c r="M209" s="31" t="n">
        <v>0</v>
      </c>
      <c r="N209" s="31" t="n">
        <v>0</v>
      </c>
      <c r="O209" s="31" t="n">
        <v>0</v>
      </c>
      <c r="P209" s="32" t="s">
        <v>97</v>
      </c>
      <c r="Q209" s="33" t="s">
        <v>627</v>
      </c>
    </row>
    <row r="210" customFormat="false" ht="31.5" hidden="false" customHeight="true" outlineLevel="0" collapsed="false">
      <c r="B210" s="29" t="s">
        <v>628</v>
      </c>
      <c r="C210" s="30" t="s">
        <v>29</v>
      </c>
      <c r="D210" s="29" t="s">
        <v>30</v>
      </c>
      <c r="E210" s="30" t="s">
        <v>200</v>
      </c>
      <c r="F210" s="30" t="s">
        <v>193</v>
      </c>
      <c r="G210" s="30" t="s">
        <v>20</v>
      </c>
      <c r="H210" s="30" t="s">
        <v>201</v>
      </c>
      <c r="I210" s="29" t="s">
        <v>96</v>
      </c>
      <c r="J210" s="29" t="s">
        <v>96</v>
      </c>
      <c r="K210" s="29" t="s">
        <v>96</v>
      </c>
      <c r="L210" s="31" t="n">
        <v>0</v>
      </c>
      <c r="M210" s="31" t="n">
        <v>0</v>
      </c>
      <c r="N210" s="31" t="n">
        <v>0</v>
      </c>
      <c r="O210" s="31" t="n">
        <v>0</v>
      </c>
      <c r="P210" s="32" t="s">
        <v>97</v>
      </c>
      <c r="Q210" s="33" t="s">
        <v>629</v>
      </c>
    </row>
    <row r="211" customFormat="false" ht="31.5" hidden="false" customHeight="true" outlineLevel="0" collapsed="false">
      <c r="B211" s="29" t="s">
        <v>628</v>
      </c>
      <c r="C211" s="30" t="s">
        <v>29</v>
      </c>
      <c r="D211" s="29" t="s">
        <v>30</v>
      </c>
      <c r="E211" s="30" t="s">
        <v>630</v>
      </c>
      <c r="F211" s="30" t="s">
        <v>179</v>
      </c>
      <c r="G211" s="30" t="s">
        <v>21</v>
      </c>
      <c r="H211" s="30"/>
      <c r="I211" s="29" t="s">
        <v>96</v>
      </c>
      <c r="J211" s="29" t="s">
        <v>96</v>
      </c>
      <c r="K211" s="29" t="s">
        <v>96</v>
      </c>
      <c r="L211" s="31" t="n">
        <v>0</v>
      </c>
      <c r="M211" s="31" t="n">
        <v>0</v>
      </c>
      <c r="N211" s="31" t="n">
        <v>0</v>
      </c>
      <c r="O211" s="31" t="n">
        <v>0</v>
      </c>
      <c r="P211" s="32" t="s">
        <v>97</v>
      </c>
      <c r="Q211" s="33" t="s">
        <v>631</v>
      </c>
    </row>
    <row r="212" customFormat="false" ht="31.5" hidden="false" customHeight="true" outlineLevel="0" collapsed="false">
      <c r="B212" s="29" t="s">
        <v>628</v>
      </c>
      <c r="C212" s="30" t="s">
        <v>29</v>
      </c>
      <c r="D212" s="29" t="s">
        <v>30</v>
      </c>
      <c r="E212" s="30" t="s">
        <v>186</v>
      </c>
      <c r="F212" s="30" t="s">
        <v>94</v>
      </c>
      <c r="G212" s="30" t="s">
        <v>21</v>
      </c>
      <c r="H212" s="30" t="s">
        <v>187</v>
      </c>
      <c r="I212" s="29" t="s">
        <v>96</v>
      </c>
      <c r="J212" s="29" t="s">
        <v>96</v>
      </c>
      <c r="K212" s="29" t="s">
        <v>96</v>
      </c>
      <c r="L212" s="31" t="n">
        <v>0</v>
      </c>
      <c r="M212" s="31" t="n">
        <v>0</v>
      </c>
      <c r="N212" s="31" t="n">
        <v>0</v>
      </c>
      <c r="O212" s="31" t="n">
        <v>0</v>
      </c>
      <c r="P212" s="32" t="s">
        <v>97</v>
      </c>
      <c r="Q212" s="33" t="s">
        <v>632</v>
      </c>
    </row>
    <row r="213" customFormat="false" ht="31.5" hidden="false" customHeight="true" outlineLevel="0" collapsed="false">
      <c r="B213" s="29" t="s">
        <v>628</v>
      </c>
      <c r="C213" s="30" t="s">
        <v>29</v>
      </c>
      <c r="D213" s="29" t="s">
        <v>30</v>
      </c>
      <c r="E213" s="30" t="s">
        <v>633</v>
      </c>
      <c r="F213" s="30" t="s">
        <v>94</v>
      </c>
      <c r="G213" s="30" t="s">
        <v>21</v>
      </c>
      <c r="H213" s="30" t="s">
        <v>634</v>
      </c>
      <c r="I213" s="29" t="s">
        <v>96</v>
      </c>
      <c r="J213" s="29" t="s">
        <v>96</v>
      </c>
      <c r="K213" s="29" t="s">
        <v>96</v>
      </c>
      <c r="L213" s="31" t="n">
        <v>0</v>
      </c>
      <c r="M213" s="31" t="n">
        <v>0</v>
      </c>
      <c r="N213" s="31" t="n">
        <v>0</v>
      </c>
      <c r="O213" s="31" t="n">
        <v>0</v>
      </c>
      <c r="P213" s="32" t="s">
        <v>97</v>
      </c>
      <c r="Q213" s="33" t="s">
        <v>635</v>
      </c>
    </row>
    <row r="214" customFormat="false" ht="31.5" hidden="false" customHeight="true" outlineLevel="0" collapsed="false">
      <c r="B214" s="29" t="s">
        <v>628</v>
      </c>
      <c r="C214" s="30" t="s">
        <v>35</v>
      </c>
      <c r="D214" s="29" t="s">
        <v>36</v>
      </c>
      <c r="E214" s="30" t="s">
        <v>323</v>
      </c>
      <c r="F214" s="30" t="s">
        <v>324</v>
      </c>
      <c r="G214" s="30" t="s">
        <v>20</v>
      </c>
      <c r="H214" s="30" t="s">
        <v>325</v>
      </c>
      <c r="I214" s="29" t="s">
        <v>96</v>
      </c>
      <c r="J214" s="29" t="s">
        <v>96</v>
      </c>
      <c r="K214" s="29" t="s">
        <v>96</v>
      </c>
      <c r="L214" s="31" t="n">
        <v>0</v>
      </c>
      <c r="M214" s="31" t="n">
        <v>0</v>
      </c>
      <c r="N214" s="31" t="n">
        <v>0</v>
      </c>
      <c r="O214" s="31" t="n">
        <v>0</v>
      </c>
      <c r="P214" s="32" t="s">
        <v>97</v>
      </c>
      <c r="Q214" s="33" t="s">
        <v>636</v>
      </c>
    </row>
    <row r="215" customFormat="false" ht="31.5" hidden="false" customHeight="true" outlineLevel="0" collapsed="false">
      <c r="B215" s="29" t="s">
        <v>637</v>
      </c>
      <c r="C215" s="30" t="s">
        <v>29</v>
      </c>
      <c r="D215" s="29" t="s">
        <v>30</v>
      </c>
      <c r="E215" s="30" t="s">
        <v>638</v>
      </c>
      <c r="F215" s="30" t="s">
        <v>241</v>
      </c>
      <c r="G215" s="30" t="s">
        <v>21</v>
      </c>
      <c r="H215" s="30" t="s">
        <v>639</v>
      </c>
      <c r="I215" s="29" t="s">
        <v>96</v>
      </c>
      <c r="J215" s="29" t="s">
        <v>96</v>
      </c>
      <c r="K215" s="29" t="s">
        <v>96</v>
      </c>
      <c r="L215" s="31" t="n">
        <v>0</v>
      </c>
      <c r="M215" s="31" t="n">
        <v>0</v>
      </c>
      <c r="N215" s="31" t="n">
        <v>0</v>
      </c>
      <c r="O215" s="31" t="n">
        <v>0</v>
      </c>
      <c r="P215" s="32" t="s">
        <v>97</v>
      </c>
      <c r="Q215" s="33" t="s">
        <v>640</v>
      </c>
    </row>
    <row r="216" customFormat="false" ht="31.5" hidden="false" customHeight="true" outlineLevel="0" collapsed="false">
      <c r="B216" s="29" t="s">
        <v>637</v>
      </c>
      <c r="C216" s="30" t="s">
        <v>29</v>
      </c>
      <c r="D216" s="29" t="s">
        <v>30</v>
      </c>
      <c r="E216" s="30" t="s">
        <v>641</v>
      </c>
      <c r="F216" s="30" t="s">
        <v>241</v>
      </c>
      <c r="G216" s="30" t="s">
        <v>21</v>
      </c>
      <c r="H216" s="30"/>
      <c r="I216" s="29" t="s">
        <v>96</v>
      </c>
      <c r="J216" s="29" t="s">
        <v>96</v>
      </c>
      <c r="K216" s="29" t="s">
        <v>96</v>
      </c>
      <c r="L216" s="31" t="n">
        <v>0</v>
      </c>
      <c r="M216" s="31" t="n">
        <v>0</v>
      </c>
      <c r="N216" s="31" t="n">
        <v>0</v>
      </c>
      <c r="O216" s="31" t="n">
        <v>0</v>
      </c>
      <c r="P216" s="32" t="s">
        <v>97</v>
      </c>
      <c r="Q216" s="33" t="s">
        <v>642</v>
      </c>
    </row>
    <row r="217" customFormat="false" ht="31.5" hidden="false" customHeight="true" outlineLevel="0" collapsed="false">
      <c r="B217" s="29" t="s">
        <v>637</v>
      </c>
      <c r="C217" s="30" t="s">
        <v>29</v>
      </c>
      <c r="D217" s="29" t="s">
        <v>30</v>
      </c>
      <c r="E217" s="30" t="s">
        <v>643</v>
      </c>
      <c r="F217" s="30" t="s">
        <v>241</v>
      </c>
      <c r="G217" s="30" t="s">
        <v>21</v>
      </c>
      <c r="H217" s="30" t="s">
        <v>644</v>
      </c>
      <c r="I217" s="29" t="s">
        <v>96</v>
      </c>
      <c r="J217" s="29" t="s">
        <v>96</v>
      </c>
      <c r="K217" s="29" t="s">
        <v>96</v>
      </c>
      <c r="L217" s="31" t="n">
        <v>0</v>
      </c>
      <c r="M217" s="31" t="n">
        <v>0</v>
      </c>
      <c r="N217" s="31" t="n">
        <v>0</v>
      </c>
      <c r="O217" s="31" t="n">
        <v>0</v>
      </c>
      <c r="P217" s="32" t="s">
        <v>97</v>
      </c>
      <c r="Q217" s="33" t="s">
        <v>645</v>
      </c>
    </row>
    <row r="218" customFormat="false" ht="31.5" hidden="false" customHeight="true" outlineLevel="0" collapsed="false">
      <c r="B218" s="29" t="s">
        <v>637</v>
      </c>
      <c r="C218" s="30" t="s">
        <v>29</v>
      </c>
      <c r="D218" s="29" t="s">
        <v>30</v>
      </c>
      <c r="E218" s="30" t="s">
        <v>643</v>
      </c>
      <c r="F218" s="30" t="s">
        <v>241</v>
      </c>
      <c r="G218" s="30" t="s">
        <v>21</v>
      </c>
      <c r="H218" s="30" t="s">
        <v>644</v>
      </c>
      <c r="I218" s="29" t="s">
        <v>96</v>
      </c>
      <c r="J218" s="29" t="s">
        <v>96</v>
      </c>
      <c r="K218" s="29" t="s">
        <v>96</v>
      </c>
      <c r="L218" s="31" t="n">
        <v>0</v>
      </c>
      <c r="M218" s="31" t="n">
        <v>0</v>
      </c>
      <c r="N218" s="31" t="n">
        <v>0</v>
      </c>
      <c r="O218" s="31" t="n">
        <v>0</v>
      </c>
      <c r="P218" s="32" t="s">
        <v>97</v>
      </c>
      <c r="Q218" s="33" t="s">
        <v>645</v>
      </c>
    </row>
    <row r="219" customFormat="false" ht="31.5" hidden="false" customHeight="true" outlineLevel="0" collapsed="false">
      <c r="B219" s="29" t="s">
        <v>637</v>
      </c>
      <c r="C219" s="30" t="s">
        <v>29</v>
      </c>
      <c r="D219" s="29" t="s">
        <v>30</v>
      </c>
      <c r="E219" s="30" t="s">
        <v>646</v>
      </c>
      <c r="F219" s="30" t="s">
        <v>237</v>
      </c>
      <c r="G219" s="30" t="s">
        <v>21</v>
      </c>
      <c r="H219" s="30"/>
      <c r="I219" s="29" t="s">
        <v>96</v>
      </c>
      <c r="J219" s="29" t="s">
        <v>96</v>
      </c>
      <c r="K219" s="29" t="s">
        <v>96</v>
      </c>
      <c r="L219" s="31" t="n">
        <v>0</v>
      </c>
      <c r="M219" s="31" t="n">
        <v>0</v>
      </c>
      <c r="N219" s="31" t="n">
        <v>0</v>
      </c>
      <c r="O219" s="31" t="n">
        <v>0</v>
      </c>
      <c r="P219" s="32" t="s">
        <v>97</v>
      </c>
      <c r="Q219" s="33" t="s">
        <v>647</v>
      </c>
    </row>
    <row r="220" customFormat="false" ht="31.5" hidden="false" customHeight="true" outlineLevel="0" collapsed="false">
      <c r="B220" s="29" t="s">
        <v>637</v>
      </c>
      <c r="C220" s="30" t="s">
        <v>29</v>
      </c>
      <c r="D220" s="29" t="s">
        <v>30</v>
      </c>
      <c r="E220" s="30" t="s">
        <v>648</v>
      </c>
      <c r="F220" s="30" t="s">
        <v>237</v>
      </c>
      <c r="G220" s="30" t="s">
        <v>21</v>
      </c>
      <c r="H220" s="30" t="s">
        <v>649</v>
      </c>
      <c r="I220" s="29" t="s">
        <v>106</v>
      </c>
      <c r="J220" s="29" t="n">
        <v>3</v>
      </c>
      <c r="K220" s="29" t="s">
        <v>96</v>
      </c>
      <c r="L220" s="31" t="n">
        <v>0</v>
      </c>
      <c r="M220" s="31" t="n">
        <v>0</v>
      </c>
      <c r="N220" s="31" t="n">
        <v>0</v>
      </c>
      <c r="O220" s="31" t="n">
        <v>0</v>
      </c>
      <c r="P220" s="32" t="s">
        <v>97</v>
      </c>
      <c r="Q220" s="33" t="s">
        <v>650</v>
      </c>
    </row>
    <row r="221" customFormat="false" ht="31.5" hidden="false" customHeight="true" outlineLevel="0" collapsed="false">
      <c r="B221" s="29" t="s">
        <v>637</v>
      </c>
      <c r="C221" s="30" t="s">
        <v>29</v>
      </c>
      <c r="D221" s="29" t="s">
        <v>30</v>
      </c>
      <c r="E221" s="30" t="s">
        <v>651</v>
      </c>
      <c r="F221" s="30" t="s">
        <v>237</v>
      </c>
      <c r="G221" s="30" t="s">
        <v>21</v>
      </c>
      <c r="H221" s="30"/>
      <c r="I221" s="29" t="s">
        <v>96</v>
      </c>
      <c r="J221" s="29" t="s">
        <v>96</v>
      </c>
      <c r="K221" s="29" t="s">
        <v>96</v>
      </c>
      <c r="L221" s="31" t="n">
        <v>0</v>
      </c>
      <c r="M221" s="31" t="n">
        <v>0</v>
      </c>
      <c r="N221" s="31" t="n">
        <v>0</v>
      </c>
      <c r="O221" s="31" t="n">
        <v>0</v>
      </c>
      <c r="P221" s="32" t="s">
        <v>97</v>
      </c>
      <c r="Q221" s="33" t="s">
        <v>652</v>
      </c>
    </row>
    <row r="222" customFormat="false" ht="31.5" hidden="false" customHeight="true" outlineLevel="0" collapsed="false">
      <c r="B222" s="29" t="s">
        <v>637</v>
      </c>
      <c r="C222" s="30" t="s">
        <v>29</v>
      </c>
      <c r="D222" s="29" t="s">
        <v>30</v>
      </c>
      <c r="E222" s="30" t="s">
        <v>653</v>
      </c>
      <c r="F222" s="30" t="s">
        <v>237</v>
      </c>
      <c r="G222" s="30" t="s">
        <v>21</v>
      </c>
      <c r="H222" s="30" t="s">
        <v>654</v>
      </c>
      <c r="I222" s="29" t="s">
        <v>96</v>
      </c>
      <c r="J222" s="29" t="s">
        <v>96</v>
      </c>
      <c r="K222" s="29" t="s">
        <v>96</v>
      </c>
      <c r="L222" s="31" t="n">
        <v>0</v>
      </c>
      <c r="M222" s="31" t="n">
        <v>0</v>
      </c>
      <c r="N222" s="31" t="n">
        <v>0</v>
      </c>
      <c r="O222" s="31" t="n">
        <v>0</v>
      </c>
      <c r="P222" s="32" t="s">
        <v>97</v>
      </c>
      <c r="Q222" s="33" t="s">
        <v>655</v>
      </c>
    </row>
    <row r="223" customFormat="false" ht="31.5" hidden="false" customHeight="true" outlineLevel="0" collapsed="false">
      <c r="B223" s="29" t="s">
        <v>637</v>
      </c>
      <c r="C223" s="30" t="s">
        <v>29</v>
      </c>
      <c r="D223" s="29" t="s">
        <v>30</v>
      </c>
      <c r="E223" s="30" t="s">
        <v>656</v>
      </c>
      <c r="F223" s="30" t="s">
        <v>237</v>
      </c>
      <c r="G223" s="30" t="s">
        <v>21</v>
      </c>
      <c r="H223" s="30" t="s">
        <v>657</v>
      </c>
      <c r="I223" s="29" t="s">
        <v>96</v>
      </c>
      <c r="J223" s="29" t="s">
        <v>96</v>
      </c>
      <c r="K223" s="29" t="s">
        <v>96</v>
      </c>
      <c r="L223" s="31" t="n">
        <v>0</v>
      </c>
      <c r="M223" s="31" t="n">
        <v>0</v>
      </c>
      <c r="N223" s="31" t="n">
        <v>0</v>
      </c>
      <c r="O223" s="31" t="n">
        <v>0</v>
      </c>
      <c r="P223" s="32" t="s">
        <v>97</v>
      </c>
      <c r="Q223" s="33" t="s">
        <v>658</v>
      </c>
    </row>
    <row r="224" customFormat="false" ht="31.5" hidden="false" customHeight="true" outlineLevel="0" collapsed="false">
      <c r="B224" s="29" t="s">
        <v>637</v>
      </c>
      <c r="C224" s="30" t="s">
        <v>29</v>
      </c>
      <c r="D224" s="29" t="s">
        <v>30</v>
      </c>
      <c r="E224" s="30" t="s">
        <v>659</v>
      </c>
      <c r="F224" s="30" t="s">
        <v>237</v>
      </c>
      <c r="G224" s="30" t="s">
        <v>21</v>
      </c>
      <c r="H224" s="30" t="s">
        <v>660</v>
      </c>
      <c r="I224" s="29" t="s">
        <v>96</v>
      </c>
      <c r="J224" s="29" t="s">
        <v>96</v>
      </c>
      <c r="K224" s="29" t="s">
        <v>96</v>
      </c>
      <c r="L224" s="31" t="n">
        <v>0</v>
      </c>
      <c r="M224" s="31" t="n">
        <v>0</v>
      </c>
      <c r="N224" s="31" t="n">
        <v>0</v>
      </c>
      <c r="O224" s="31" t="n">
        <v>0</v>
      </c>
      <c r="P224" s="32" t="s">
        <v>97</v>
      </c>
      <c r="Q224" s="33" t="s">
        <v>661</v>
      </c>
    </row>
    <row r="225" customFormat="false" ht="31.5" hidden="false" customHeight="true" outlineLevel="0" collapsed="false">
      <c r="B225" s="29" t="s">
        <v>637</v>
      </c>
      <c r="C225" s="30" t="s">
        <v>29</v>
      </c>
      <c r="D225" s="29" t="s">
        <v>30</v>
      </c>
      <c r="E225" s="30" t="s">
        <v>662</v>
      </c>
      <c r="F225" s="30" t="s">
        <v>237</v>
      </c>
      <c r="G225" s="30" t="s">
        <v>21</v>
      </c>
      <c r="H225" s="30" t="s">
        <v>663</v>
      </c>
      <c r="I225" s="29" t="s">
        <v>96</v>
      </c>
      <c r="J225" s="29" t="s">
        <v>96</v>
      </c>
      <c r="K225" s="29" t="s">
        <v>96</v>
      </c>
      <c r="L225" s="31" t="n">
        <v>0</v>
      </c>
      <c r="M225" s="31" t="n">
        <v>0</v>
      </c>
      <c r="N225" s="31" t="n">
        <v>0</v>
      </c>
      <c r="O225" s="31" t="n">
        <v>0</v>
      </c>
      <c r="P225" s="32" t="s">
        <v>97</v>
      </c>
      <c r="Q225" s="33" t="s">
        <v>664</v>
      </c>
    </row>
    <row r="226" customFormat="false" ht="31.5" hidden="false" customHeight="true" outlineLevel="0" collapsed="false">
      <c r="B226" s="29" t="s">
        <v>665</v>
      </c>
      <c r="C226" s="30" t="s">
        <v>29</v>
      </c>
      <c r="D226" s="29" t="s">
        <v>30</v>
      </c>
      <c r="E226" s="30" t="s">
        <v>666</v>
      </c>
      <c r="F226" s="30" t="s">
        <v>667</v>
      </c>
      <c r="G226" s="30" t="s">
        <v>21</v>
      </c>
      <c r="H226" s="30" t="s">
        <v>668</v>
      </c>
      <c r="I226" s="29" t="s">
        <v>96</v>
      </c>
      <c r="J226" s="29" t="s">
        <v>96</v>
      </c>
      <c r="K226" s="29" t="s">
        <v>96</v>
      </c>
      <c r="L226" s="31" t="n">
        <v>0</v>
      </c>
      <c r="M226" s="31" t="n">
        <v>0</v>
      </c>
      <c r="N226" s="31" t="n">
        <v>0</v>
      </c>
      <c r="O226" s="31" t="n">
        <v>0</v>
      </c>
      <c r="P226" s="32" t="s">
        <v>97</v>
      </c>
      <c r="Q226" s="33" t="s">
        <v>669</v>
      </c>
    </row>
    <row r="227" customFormat="false" ht="31.5" hidden="false" customHeight="true" outlineLevel="0" collapsed="false">
      <c r="B227" s="29" t="s">
        <v>665</v>
      </c>
      <c r="C227" s="30" t="s">
        <v>29</v>
      </c>
      <c r="D227" s="29" t="s">
        <v>30</v>
      </c>
      <c r="E227" s="30" t="s">
        <v>670</v>
      </c>
      <c r="F227" s="30" t="s">
        <v>667</v>
      </c>
      <c r="G227" s="30" t="s">
        <v>21</v>
      </c>
      <c r="H227" s="30"/>
      <c r="I227" s="29" t="s">
        <v>96</v>
      </c>
      <c r="J227" s="29" t="s">
        <v>96</v>
      </c>
      <c r="K227" s="29" t="s">
        <v>96</v>
      </c>
      <c r="L227" s="31" t="n">
        <v>0</v>
      </c>
      <c r="M227" s="31" t="n">
        <v>0</v>
      </c>
      <c r="N227" s="31" t="n">
        <v>0</v>
      </c>
      <c r="O227" s="31" t="n">
        <v>0</v>
      </c>
      <c r="P227" s="32" t="s">
        <v>97</v>
      </c>
      <c r="Q227" s="33" t="s">
        <v>671</v>
      </c>
    </row>
    <row r="228" customFormat="false" ht="31.5" hidden="false" customHeight="true" outlineLevel="0" collapsed="false">
      <c r="B228" s="29" t="s">
        <v>665</v>
      </c>
      <c r="C228" s="30" t="s">
        <v>29</v>
      </c>
      <c r="D228" s="29" t="s">
        <v>30</v>
      </c>
      <c r="E228" s="30" t="s">
        <v>672</v>
      </c>
      <c r="F228" s="30" t="s">
        <v>667</v>
      </c>
      <c r="G228" s="30" t="s">
        <v>21</v>
      </c>
      <c r="H228" s="30" t="s">
        <v>673</v>
      </c>
      <c r="I228" s="29" t="s">
        <v>96</v>
      </c>
      <c r="J228" s="29" t="s">
        <v>96</v>
      </c>
      <c r="K228" s="29" t="s">
        <v>96</v>
      </c>
      <c r="L228" s="31" t="n">
        <v>0</v>
      </c>
      <c r="M228" s="31" t="n">
        <v>0</v>
      </c>
      <c r="N228" s="31" t="n">
        <v>0</v>
      </c>
      <c r="O228" s="31" t="n">
        <v>0</v>
      </c>
      <c r="P228" s="32" t="s">
        <v>97</v>
      </c>
      <c r="Q228" s="33" t="s">
        <v>674</v>
      </c>
    </row>
    <row r="229" customFormat="false" ht="31.5" hidden="false" customHeight="true" outlineLevel="0" collapsed="false">
      <c r="B229" s="29" t="s">
        <v>665</v>
      </c>
      <c r="C229" s="30" t="s">
        <v>29</v>
      </c>
      <c r="D229" s="29" t="s">
        <v>30</v>
      </c>
      <c r="E229" s="30" t="s">
        <v>675</v>
      </c>
      <c r="F229" s="30" t="s">
        <v>667</v>
      </c>
      <c r="G229" s="30" t="s">
        <v>21</v>
      </c>
      <c r="H229" s="30" t="s">
        <v>676</v>
      </c>
      <c r="I229" s="29" t="s">
        <v>106</v>
      </c>
      <c r="J229" s="29" t="n">
        <v>3</v>
      </c>
      <c r="K229" s="29" t="s">
        <v>96</v>
      </c>
      <c r="L229" s="31" t="n">
        <v>0</v>
      </c>
      <c r="M229" s="31" t="n">
        <v>0</v>
      </c>
      <c r="N229" s="31" t="n">
        <v>0</v>
      </c>
      <c r="O229" s="31" t="n">
        <v>0</v>
      </c>
      <c r="P229" s="32" t="s">
        <v>97</v>
      </c>
      <c r="Q229" s="33" t="s">
        <v>677</v>
      </c>
    </row>
    <row r="230" customFormat="false" ht="31.5" hidden="false" customHeight="true" outlineLevel="0" collapsed="false">
      <c r="B230" s="29" t="s">
        <v>665</v>
      </c>
      <c r="C230" s="30" t="s">
        <v>29</v>
      </c>
      <c r="D230" s="29" t="s">
        <v>30</v>
      </c>
      <c r="E230" s="30" t="s">
        <v>678</v>
      </c>
      <c r="F230" s="30" t="s">
        <v>667</v>
      </c>
      <c r="G230" s="30" t="s">
        <v>21</v>
      </c>
      <c r="H230" s="30" t="s">
        <v>679</v>
      </c>
      <c r="I230" s="29" t="s">
        <v>96</v>
      </c>
      <c r="J230" s="29" t="s">
        <v>96</v>
      </c>
      <c r="K230" s="29" t="s">
        <v>96</v>
      </c>
      <c r="L230" s="31" t="n">
        <v>0</v>
      </c>
      <c r="M230" s="31" t="n">
        <v>0</v>
      </c>
      <c r="N230" s="31" t="n">
        <v>0</v>
      </c>
      <c r="O230" s="31" t="n">
        <v>0</v>
      </c>
      <c r="P230" s="32" t="s">
        <v>97</v>
      </c>
      <c r="Q230" s="33" t="s">
        <v>680</v>
      </c>
    </row>
    <row r="231" customFormat="false" ht="31.5" hidden="false" customHeight="true" outlineLevel="0" collapsed="false">
      <c r="B231" s="29" t="s">
        <v>665</v>
      </c>
      <c r="C231" s="30" t="s">
        <v>29</v>
      </c>
      <c r="D231" s="29" t="s">
        <v>30</v>
      </c>
      <c r="E231" s="30" t="s">
        <v>681</v>
      </c>
      <c r="F231" s="30" t="s">
        <v>667</v>
      </c>
      <c r="G231" s="30" t="s">
        <v>21</v>
      </c>
      <c r="H231" s="30" t="s">
        <v>682</v>
      </c>
      <c r="I231" s="29" t="s">
        <v>96</v>
      </c>
      <c r="J231" s="29" t="s">
        <v>96</v>
      </c>
      <c r="K231" s="29" t="s">
        <v>96</v>
      </c>
      <c r="L231" s="31" t="n">
        <v>0</v>
      </c>
      <c r="M231" s="31" t="n">
        <v>0</v>
      </c>
      <c r="N231" s="31" t="n">
        <v>0</v>
      </c>
      <c r="O231" s="31" t="n">
        <v>0</v>
      </c>
      <c r="P231" s="32" t="s">
        <v>97</v>
      </c>
      <c r="Q231" s="33" t="s">
        <v>683</v>
      </c>
    </row>
    <row r="232" customFormat="false" ht="31.5" hidden="false" customHeight="true" outlineLevel="0" collapsed="false">
      <c r="B232" s="29" t="s">
        <v>665</v>
      </c>
      <c r="C232" s="30" t="s">
        <v>29</v>
      </c>
      <c r="D232" s="29" t="s">
        <v>30</v>
      </c>
      <c r="E232" s="30" t="s">
        <v>684</v>
      </c>
      <c r="F232" s="30" t="s">
        <v>667</v>
      </c>
      <c r="G232" s="30" t="s">
        <v>21</v>
      </c>
      <c r="H232" s="30"/>
      <c r="I232" s="29" t="s">
        <v>96</v>
      </c>
      <c r="J232" s="29" t="s">
        <v>96</v>
      </c>
      <c r="K232" s="29" t="s">
        <v>96</v>
      </c>
      <c r="L232" s="31" t="n">
        <v>0</v>
      </c>
      <c r="M232" s="31" t="n">
        <v>0</v>
      </c>
      <c r="N232" s="31" t="n">
        <v>0</v>
      </c>
      <c r="O232" s="31" t="n">
        <v>0</v>
      </c>
      <c r="P232" s="32" t="s">
        <v>97</v>
      </c>
      <c r="Q232" s="33" t="s">
        <v>685</v>
      </c>
    </row>
    <row r="233" customFormat="false" ht="31.5" hidden="false" customHeight="true" outlineLevel="0" collapsed="false">
      <c r="B233" s="29" t="s">
        <v>665</v>
      </c>
      <c r="C233" s="30" t="s">
        <v>29</v>
      </c>
      <c r="D233" s="29" t="s">
        <v>30</v>
      </c>
      <c r="E233" s="30" t="s">
        <v>684</v>
      </c>
      <c r="F233" s="30" t="s">
        <v>667</v>
      </c>
      <c r="G233" s="30" t="s">
        <v>21</v>
      </c>
      <c r="H233" s="30"/>
      <c r="I233" s="29" t="s">
        <v>96</v>
      </c>
      <c r="J233" s="29" t="s">
        <v>96</v>
      </c>
      <c r="K233" s="29" t="s">
        <v>96</v>
      </c>
      <c r="L233" s="31" t="n">
        <v>0</v>
      </c>
      <c r="M233" s="31" t="n">
        <v>0</v>
      </c>
      <c r="N233" s="31" t="n">
        <v>0</v>
      </c>
      <c r="O233" s="31" t="n">
        <v>0</v>
      </c>
      <c r="P233" s="32" t="s">
        <v>97</v>
      </c>
      <c r="Q233" s="33" t="s">
        <v>685</v>
      </c>
    </row>
    <row r="234" customFormat="false" ht="31.5" hidden="false" customHeight="true" outlineLevel="0" collapsed="false">
      <c r="B234" s="29" t="s">
        <v>665</v>
      </c>
      <c r="C234" s="30" t="s">
        <v>29</v>
      </c>
      <c r="D234" s="29" t="s">
        <v>30</v>
      </c>
      <c r="E234" s="30" t="s">
        <v>686</v>
      </c>
      <c r="F234" s="30" t="s">
        <v>667</v>
      </c>
      <c r="G234" s="30" t="s">
        <v>21</v>
      </c>
      <c r="H234" s="30"/>
      <c r="I234" s="29" t="s">
        <v>96</v>
      </c>
      <c r="J234" s="29" t="s">
        <v>96</v>
      </c>
      <c r="K234" s="29" t="s">
        <v>96</v>
      </c>
      <c r="L234" s="31" t="n">
        <v>0</v>
      </c>
      <c r="M234" s="31" t="n">
        <v>0</v>
      </c>
      <c r="N234" s="31" t="n">
        <v>0</v>
      </c>
      <c r="O234" s="31" t="n">
        <v>0</v>
      </c>
      <c r="P234" s="32" t="s">
        <v>97</v>
      </c>
      <c r="Q234" s="33" t="s">
        <v>687</v>
      </c>
    </row>
    <row r="235" customFormat="false" ht="31.5" hidden="false" customHeight="true" outlineLevel="0" collapsed="false">
      <c r="B235" s="29" t="s">
        <v>665</v>
      </c>
      <c r="C235" s="30" t="s">
        <v>29</v>
      </c>
      <c r="D235" s="29" t="s">
        <v>30</v>
      </c>
      <c r="E235" s="30" t="s">
        <v>688</v>
      </c>
      <c r="F235" s="30" t="s">
        <v>667</v>
      </c>
      <c r="G235" s="30" t="s">
        <v>21</v>
      </c>
      <c r="H235" s="30"/>
      <c r="I235" s="29" t="s">
        <v>96</v>
      </c>
      <c r="J235" s="29" t="s">
        <v>96</v>
      </c>
      <c r="K235" s="29" t="s">
        <v>96</v>
      </c>
      <c r="L235" s="31" t="n">
        <v>0</v>
      </c>
      <c r="M235" s="31" t="n">
        <v>0</v>
      </c>
      <c r="N235" s="31" t="n">
        <v>0</v>
      </c>
      <c r="O235" s="31" t="n">
        <v>0</v>
      </c>
      <c r="P235" s="32" t="s">
        <v>97</v>
      </c>
      <c r="Q235" s="33" t="s">
        <v>689</v>
      </c>
    </row>
    <row r="236" customFormat="false" ht="31.5" hidden="false" customHeight="true" outlineLevel="0" collapsed="false">
      <c r="B236" s="29" t="s">
        <v>665</v>
      </c>
      <c r="C236" s="30" t="s">
        <v>29</v>
      </c>
      <c r="D236" s="29" t="s">
        <v>30</v>
      </c>
      <c r="E236" s="30" t="s">
        <v>688</v>
      </c>
      <c r="F236" s="30" t="s">
        <v>667</v>
      </c>
      <c r="G236" s="30" t="s">
        <v>21</v>
      </c>
      <c r="H236" s="30"/>
      <c r="I236" s="29" t="s">
        <v>96</v>
      </c>
      <c r="J236" s="29" t="s">
        <v>96</v>
      </c>
      <c r="K236" s="29" t="s">
        <v>96</v>
      </c>
      <c r="L236" s="31" t="n">
        <v>0</v>
      </c>
      <c r="M236" s="31" t="n">
        <v>0</v>
      </c>
      <c r="N236" s="31" t="n">
        <v>0</v>
      </c>
      <c r="O236" s="31" t="n">
        <v>0</v>
      </c>
      <c r="P236" s="32" t="s">
        <v>97</v>
      </c>
      <c r="Q236" s="33" t="s">
        <v>689</v>
      </c>
    </row>
    <row r="239" customFormat="false" ht="30" hidden="false" customHeight="true" outlineLevel="0" collapsed="false">
      <c r="B239" s="37" t="s">
        <v>690</v>
      </c>
      <c r="C239" s="38" t="s">
        <v>691</v>
      </c>
      <c r="D239" s="38"/>
      <c r="E239" s="38"/>
      <c r="F239" s="38"/>
      <c r="G239" s="38"/>
      <c r="H239" s="38"/>
      <c r="I239" s="38"/>
      <c r="J239" s="38"/>
      <c r="K239" s="38"/>
      <c r="L239" s="38"/>
      <c r="M239" s="38"/>
      <c r="N239" s="38"/>
      <c r="O239" s="38"/>
      <c r="P239" s="38"/>
      <c r="Q239" s="38"/>
    </row>
    <row r="240" customFormat="false" ht="14.25" hidden="false" customHeight="false" outlineLevel="0" collapsed="false">
      <c r="C240" s="38"/>
      <c r="D240" s="38"/>
      <c r="E240" s="38"/>
      <c r="F240" s="38"/>
      <c r="G240" s="38"/>
      <c r="H240" s="38"/>
      <c r="I240" s="38"/>
      <c r="J240" s="38"/>
      <c r="K240" s="38"/>
      <c r="L240" s="38"/>
      <c r="M240" s="38"/>
      <c r="N240" s="38"/>
      <c r="O240" s="38"/>
      <c r="P240" s="38"/>
      <c r="Q240" s="38"/>
    </row>
  </sheetData>
  <mergeCells count="3">
    <mergeCell ref="B2:Q2"/>
    <mergeCell ref="B3:Q3"/>
    <mergeCell ref="C239:Q240"/>
  </mergeCells>
  <hyperlinks>
    <hyperlink ref="P8" r:id="rId1" display="View account photo"/>
    <hyperlink ref="P14" r:id="rId2" display="View shelf photo"/>
    <hyperlink ref="P32" r:id="rId3" display="View tasting photo"/>
    <hyperlink ref="P36" r:id="rId4" display="View menu photo"/>
    <hyperlink ref="P56" r:id="rId5" display="View shelf photo"/>
    <hyperlink ref="P57" r:id="rId6" display="View cold box"/>
    <hyperlink ref="P58" r:id="rId7" display="View display"/>
  </hyperlink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L33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5" topLeftCell="A6" activePane="bottomLeft" state="frozen"/>
      <selection pane="topLeft" activeCell="A1" activeCellId="0" sqref="A1"/>
      <selection pane="bottomLeft" activeCell="A1" activeCellId="0" sqref="A1"/>
    </sheetView>
  </sheetViews>
  <sheetFormatPr defaultColWidth="8.6796875" defaultRowHeight="14.25" zeroHeight="false" outlineLevelRow="0" outlineLevelCol="0"/>
  <cols>
    <col collapsed="false" customWidth="true" hidden="false" outlineLevel="0" max="1" min="1" style="0" width="3"/>
    <col collapsed="false" customWidth="true" hidden="false" outlineLevel="0" max="2" min="2" style="0" width="4"/>
    <col collapsed="false" customWidth="true" hidden="false" outlineLevel="0" max="3" min="3" style="0" width="36"/>
    <col collapsed="false" customWidth="true" hidden="false" outlineLevel="0" max="4" min="4" style="0" width="32"/>
    <col collapsed="false" customWidth="true" hidden="false" outlineLevel="0" max="5" min="5" style="0" width="16"/>
    <col collapsed="false" customWidth="true" hidden="false" outlineLevel="0" max="6" min="6" style="0" width="6"/>
    <col collapsed="false" customWidth="true" hidden="false" outlineLevel="0" max="7" min="7" style="0" width="16"/>
    <col collapsed="false" customWidth="true" hidden="false" outlineLevel="0" max="8" min="8" style="0" width="8"/>
    <col collapsed="false" customWidth="true" hidden="false" outlineLevel="0" max="9" min="9" style="0" width="10"/>
    <col collapsed="false" customWidth="true" hidden="false" outlineLevel="0" max="10" min="10" style="0" width="12"/>
    <col collapsed="false" customWidth="true" hidden="false" outlineLevel="0" max="11" min="11" style="0" width="10"/>
    <col collapsed="false" customWidth="true" hidden="false" outlineLevel="0" max="12" min="12" style="0" width="55"/>
  </cols>
  <sheetData>
    <row r="2" customFormat="false" ht="17.25" hidden="false" customHeight="true" outlineLevel="0" collapsed="false">
      <c r="B2" s="1" t="s">
        <v>692</v>
      </c>
      <c r="C2" s="1"/>
      <c r="D2" s="1"/>
      <c r="E2" s="1"/>
      <c r="F2" s="1"/>
      <c r="G2" s="1"/>
      <c r="H2" s="1"/>
      <c r="I2" s="1"/>
      <c r="J2" s="1"/>
      <c r="K2" s="1"/>
      <c r="L2" s="1"/>
    </row>
    <row r="3" customFormat="false" ht="14.25" hidden="false" customHeight="false" outlineLevel="0" collapsed="false">
      <c r="B3" s="2" t="s">
        <v>693</v>
      </c>
      <c r="C3" s="2"/>
      <c r="D3" s="2"/>
      <c r="E3" s="2"/>
      <c r="F3" s="2"/>
      <c r="G3" s="2"/>
      <c r="H3" s="2"/>
      <c r="I3" s="2"/>
      <c r="J3" s="2"/>
      <c r="K3" s="2"/>
      <c r="L3" s="2"/>
    </row>
    <row r="5" customFormat="false" ht="14.25" hidden="false" customHeight="false" outlineLevel="0" collapsed="false">
      <c r="B5" s="10" t="s">
        <v>694</v>
      </c>
      <c r="C5" s="10" t="s">
        <v>84</v>
      </c>
      <c r="D5" s="10" t="s">
        <v>695</v>
      </c>
      <c r="E5" s="10" t="s">
        <v>85</v>
      </c>
      <c r="F5" s="10" t="s">
        <v>25</v>
      </c>
      <c r="G5" s="10" t="s">
        <v>24</v>
      </c>
      <c r="H5" s="10" t="s">
        <v>696</v>
      </c>
      <c r="I5" s="10" t="s">
        <v>697</v>
      </c>
      <c r="J5" s="10" t="s">
        <v>698</v>
      </c>
      <c r="K5" s="10" t="s">
        <v>699</v>
      </c>
      <c r="L5" s="10" t="s">
        <v>700</v>
      </c>
    </row>
    <row r="6" customFormat="false" ht="31.5" hidden="false" customHeight="true" outlineLevel="0" collapsed="false">
      <c r="B6" s="29" t="n">
        <v>1</v>
      </c>
      <c r="C6" s="30" t="s">
        <v>701</v>
      </c>
      <c r="D6" s="30" t="s">
        <v>702</v>
      </c>
      <c r="E6" s="30" t="s">
        <v>703</v>
      </c>
      <c r="F6" s="29" t="s">
        <v>32</v>
      </c>
      <c r="G6" s="29" t="s">
        <v>96</v>
      </c>
      <c r="H6" s="29" t="n">
        <v>11</v>
      </c>
      <c r="I6" s="29" t="s">
        <v>704</v>
      </c>
      <c r="J6" s="29" t="s">
        <v>705</v>
      </c>
      <c r="K6" s="29" t="n">
        <v>12</v>
      </c>
      <c r="L6" s="36" t="s">
        <v>382</v>
      </c>
    </row>
    <row r="7" customFormat="false" ht="31.5" hidden="false" customHeight="true" outlineLevel="0" collapsed="false">
      <c r="B7" s="29" t="n">
        <v>2</v>
      </c>
      <c r="C7" s="30" t="s">
        <v>304</v>
      </c>
      <c r="D7" s="30" t="s">
        <v>706</v>
      </c>
      <c r="E7" s="30" t="s">
        <v>120</v>
      </c>
      <c r="F7" s="29" t="s">
        <v>36</v>
      </c>
      <c r="G7" s="29" t="s">
        <v>35</v>
      </c>
      <c r="H7" s="29" t="n">
        <v>6</v>
      </c>
      <c r="I7" s="29" t="s">
        <v>704</v>
      </c>
      <c r="J7" s="29" t="s">
        <v>705</v>
      </c>
      <c r="K7" s="29" t="n">
        <v>13</v>
      </c>
      <c r="L7" s="33" t="s">
        <v>306</v>
      </c>
    </row>
    <row r="8" customFormat="false" ht="31.5" hidden="false" customHeight="true" outlineLevel="0" collapsed="false">
      <c r="B8" s="29" t="n">
        <v>3</v>
      </c>
      <c r="C8" s="30" t="s">
        <v>163</v>
      </c>
      <c r="D8" s="30" t="s">
        <v>707</v>
      </c>
      <c r="E8" s="30" t="s">
        <v>160</v>
      </c>
      <c r="F8" s="29" t="s">
        <v>36</v>
      </c>
      <c r="G8" s="29" t="s">
        <v>35</v>
      </c>
      <c r="H8" s="29" t="n">
        <v>1</v>
      </c>
      <c r="I8" s="29" t="s">
        <v>704</v>
      </c>
      <c r="J8" s="29" t="s">
        <v>705</v>
      </c>
      <c r="K8" s="29" t="n">
        <v>13</v>
      </c>
      <c r="L8" s="33" t="s">
        <v>164</v>
      </c>
    </row>
    <row r="9" customFormat="false" ht="31.5" hidden="false" customHeight="true" outlineLevel="0" collapsed="false">
      <c r="B9" s="29" t="n">
        <v>4</v>
      </c>
      <c r="C9" s="30" t="s">
        <v>159</v>
      </c>
      <c r="D9" s="30" t="s">
        <v>708</v>
      </c>
      <c r="E9" s="30" t="s">
        <v>160</v>
      </c>
      <c r="F9" s="29" t="s">
        <v>36</v>
      </c>
      <c r="G9" s="29" t="s">
        <v>35</v>
      </c>
      <c r="H9" s="29" t="n">
        <v>1</v>
      </c>
      <c r="I9" s="29" t="s">
        <v>704</v>
      </c>
      <c r="J9" s="29" t="s">
        <v>705</v>
      </c>
      <c r="K9" s="29" t="n">
        <v>13</v>
      </c>
      <c r="L9" s="33" t="s">
        <v>162</v>
      </c>
    </row>
    <row r="10" customFormat="false" ht="31.5" hidden="false" customHeight="true" outlineLevel="0" collapsed="false">
      <c r="B10" s="29" t="n">
        <v>5</v>
      </c>
      <c r="C10" s="30" t="s">
        <v>320</v>
      </c>
      <c r="D10" s="30" t="s">
        <v>709</v>
      </c>
      <c r="E10" s="30" t="s">
        <v>316</v>
      </c>
      <c r="F10" s="29" t="s">
        <v>36</v>
      </c>
      <c r="G10" s="29" t="s">
        <v>35</v>
      </c>
      <c r="H10" s="29" t="n">
        <v>11</v>
      </c>
      <c r="I10" s="29" t="s">
        <v>704</v>
      </c>
      <c r="J10" s="29" t="s">
        <v>705</v>
      </c>
      <c r="K10" s="29" t="n">
        <v>13</v>
      </c>
      <c r="L10" s="33" t="s">
        <v>322</v>
      </c>
    </row>
    <row r="11" customFormat="false" ht="31.5" hidden="false" customHeight="true" outlineLevel="0" collapsed="false">
      <c r="B11" s="29" t="n">
        <v>6</v>
      </c>
      <c r="C11" s="30" t="s">
        <v>144</v>
      </c>
      <c r="D11" s="30" t="s">
        <v>710</v>
      </c>
      <c r="E11" s="30" t="s">
        <v>145</v>
      </c>
      <c r="F11" s="29" t="s">
        <v>36</v>
      </c>
      <c r="G11" s="29" t="s">
        <v>35</v>
      </c>
      <c r="H11" s="29" t="n">
        <v>6</v>
      </c>
      <c r="I11" s="29" t="s">
        <v>704</v>
      </c>
      <c r="J11" s="29" t="s">
        <v>705</v>
      </c>
      <c r="K11" s="29" t="n">
        <v>13</v>
      </c>
      <c r="L11" s="33" t="s">
        <v>139</v>
      </c>
    </row>
    <row r="12" customFormat="false" ht="31.5" hidden="false" customHeight="true" outlineLevel="0" collapsed="false">
      <c r="B12" s="29" t="n">
        <v>7</v>
      </c>
      <c r="C12" s="30" t="s">
        <v>167</v>
      </c>
      <c r="D12" s="30" t="s">
        <v>711</v>
      </c>
      <c r="E12" s="30" t="s">
        <v>168</v>
      </c>
      <c r="F12" s="29" t="s">
        <v>36</v>
      </c>
      <c r="G12" s="29" t="s">
        <v>35</v>
      </c>
      <c r="H12" s="29" t="n">
        <v>11</v>
      </c>
      <c r="I12" s="29" t="s">
        <v>704</v>
      </c>
      <c r="J12" s="29" t="s">
        <v>705</v>
      </c>
      <c r="K12" s="29" t="n">
        <v>13</v>
      </c>
      <c r="L12" s="33" t="s">
        <v>169</v>
      </c>
    </row>
    <row r="13" customFormat="false" ht="31.5" hidden="false" customHeight="true" outlineLevel="0" collapsed="false">
      <c r="B13" s="29" t="n">
        <v>8</v>
      </c>
      <c r="C13" s="30" t="s">
        <v>137</v>
      </c>
      <c r="D13" s="30" t="s">
        <v>712</v>
      </c>
      <c r="E13" s="30" t="s">
        <v>138</v>
      </c>
      <c r="F13" s="29" t="s">
        <v>36</v>
      </c>
      <c r="G13" s="29" t="s">
        <v>35</v>
      </c>
      <c r="H13" s="29" t="n">
        <v>11</v>
      </c>
      <c r="I13" s="29" t="s">
        <v>704</v>
      </c>
      <c r="J13" s="29" t="s">
        <v>705</v>
      </c>
      <c r="K13" s="29" t="n">
        <v>13</v>
      </c>
      <c r="L13" s="33" t="s">
        <v>139</v>
      </c>
    </row>
    <row r="14" customFormat="false" ht="31.5" hidden="false" customHeight="true" outlineLevel="0" collapsed="false">
      <c r="B14" s="29" t="n">
        <v>9</v>
      </c>
      <c r="C14" s="30" t="s">
        <v>141</v>
      </c>
      <c r="D14" s="30" t="s">
        <v>713</v>
      </c>
      <c r="E14" s="30" t="s">
        <v>142</v>
      </c>
      <c r="F14" s="29" t="s">
        <v>36</v>
      </c>
      <c r="G14" s="29" t="s">
        <v>35</v>
      </c>
      <c r="H14" s="29" t="n">
        <v>11</v>
      </c>
      <c r="I14" s="29" t="s">
        <v>704</v>
      </c>
      <c r="J14" s="29" t="s">
        <v>705</v>
      </c>
      <c r="K14" s="29" t="n">
        <v>13</v>
      </c>
      <c r="L14" s="33" t="s">
        <v>139</v>
      </c>
    </row>
    <row r="15" customFormat="false" ht="31.5" hidden="false" customHeight="true" outlineLevel="0" collapsed="false">
      <c r="B15" s="29" t="n">
        <v>10</v>
      </c>
      <c r="C15" s="30" t="s">
        <v>714</v>
      </c>
      <c r="D15" s="30" t="s">
        <v>715</v>
      </c>
      <c r="E15" s="30" t="s">
        <v>148</v>
      </c>
      <c r="F15" s="29" t="s">
        <v>36</v>
      </c>
      <c r="G15" s="29" t="s">
        <v>96</v>
      </c>
      <c r="H15" s="29" t="n">
        <v>11</v>
      </c>
      <c r="I15" s="29" t="s">
        <v>704</v>
      </c>
      <c r="J15" s="29" t="s">
        <v>705</v>
      </c>
      <c r="K15" s="29" t="n">
        <v>13</v>
      </c>
      <c r="L15" s="36" t="s">
        <v>382</v>
      </c>
    </row>
    <row r="16" customFormat="false" ht="31.5" hidden="false" customHeight="true" outlineLevel="0" collapsed="false">
      <c r="B16" s="29" t="n">
        <v>11</v>
      </c>
      <c r="C16" s="30" t="s">
        <v>716</v>
      </c>
      <c r="D16" s="30" t="s">
        <v>717</v>
      </c>
      <c r="E16" s="30" t="s">
        <v>148</v>
      </c>
      <c r="F16" s="29" t="s">
        <v>36</v>
      </c>
      <c r="G16" s="29" t="s">
        <v>96</v>
      </c>
      <c r="H16" s="29" t="n">
        <v>11</v>
      </c>
      <c r="I16" s="29" t="s">
        <v>704</v>
      </c>
      <c r="J16" s="29" t="s">
        <v>705</v>
      </c>
      <c r="K16" s="29" t="n">
        <v>13</v>
      </c>
      <c r="L16" s="36" t="s">
        <v>382</v>
      </c>
    </row>
    <row r="17" customFormat="false" ht="31.5" hidden="false" customHeight="true" outlineLevel="0" collapsed="false">
      <c r="B17" s="29" t="n">
        <v>12</v>
      </c>
      <c r="C17" s="30" t="s">
        <v>718</v>
      </c>
      <c r="D17" s="30" t="s">
        <v>719</v>
      </c>
      <c r="E17" s="30" t="s">
        <v>148</v>
      </c>
      <c r="F17" s="29" t="s">
        <v>36</v>
      </c>
      <c r="G17" s="29" t="s">
        <v>96</v>
      </c>
      <c r="H17" s="29" t="n">
        <v>11</v>
      </c>
      <c r="I17" s="29" t="s">
        <v>704</v>
      </c>
      <c r="J17" s="29" t="s">
        <v>705</v>
      </c>
      <c r="K17" s="29" t="n">
        <v>13</v>
      </c>
      <c r="L17" s="36" t="s">
        <v>382</v>
      </c>
    </row>
    <row r="18" customFormat="false" ht="31.5" hidden="false" customHeight="true" outlineLevel="0" collapsed="false">
      <c r="B18" s="29" t="n">
        <v>13</v>
      </c>
      <c r="C18" s="30" t="s">
        <v>720</v>
      </c>
      <c r="D18" s="30" t="s">
        <v>721</v>
      </c>
      <c r="E18" s="30" t="s">
        <v>525</v>
      </c>
      <c r="F18" s="29" t="s">
        <v>30</v>
      </c>
      <c r="G18" s="29" t="s">
        <v>96</v>
      </c>
      <c r="H18" s="29" t="n">
        <v>3</v>
      </c>
      <c r="I18" s="29" t="s">
        <v>704</v>
      </c>
      <c r="J18" s="29" t="s">
        <v>722</v>
      </c>
      <c r="K18" s="29" t="n">
        <v>16</v>
      </c>
      <c r="L18" s="36" t="s">
        <v>382</v>
      </c>
    </row>
    <row r="19" customFormat="false" ht="31.5" hidden="false" customHeight="true" outlineLevel="0" collapsed="false">
      <c r="B19" s="29" t="n">
        <v>14</v>
      </c>
      <c r="C19" s="30" t="s">
        <v>723</v>
      </c>
      <c r="D19" s="30" t="s">
        <v>724</v>
      </c>
      <c r="E19" s="30" t="s">
        <v>94</v>
      </c>
      <c r="F19" s="29" t="s">
        <v>30</v>
      </c>
      <c r="G19" s="29" t="s">
        <v>96</v>
      </c>
      <c r="H19" s="29" t="n">
        <v>11</v>
      </c>
      <c r="I19" s="29" t="s">
        <v>704</v>
      </c>
      <c r="J19" s="29" t="s">
        <v>722</v>
      </c>
      <c r="K19" s="29" t="n">
        <v>16</v>
      </c>
      <c r="L19" s="36" t="s">
        <v>382</v>
      </c>
    </row>
    <row r="20" customFormat="false" ht="31.5" hidden="false" customHeight="true" outlineLevel="0" collapsed="false">
      <c r="B20" s="29" t="n">
        <v>15</v>
      </c>
      <c r="C20" s="30" t="s">
        <v>725</v>
      </c>
      <c r="D20" s="30" t="s">
        <v>726</v>
      </c>
      <c r="E20" s="30" t="s">
        <v>525</v>
      </c>
      <c r="F20" s="29" t="s">
        <v>30</v>
      </c>
      <c r="G20" s="29" t="s">
        <v>96</v>
      </c>
      <c r="H20" s="29" t="n">
        <v>11</v>
      </c>
      <c r="I20" s="29" t="s">
        <v>704</v>
      </c>
      <c r="J20" s="29" t="s">
        <v>722</v>
      </c>
      <c r="K20" s="29" t="n">
        <v>16</v>
      </c>
      <c r="L20" s="36" t="s">
        <v>382</v>
      </c>
    </row>
    <row r="21" customFormat="false" ht="31.5" hidden="false" customHeight="true" outlineLevel="0" collapsed="false">
      <c r="B21" s="29" t="n">
        <v>16</v>
      </c>
      <c r="C21" s="30" t="s">
        <v>727</v>
      </c>
      <c r="D21" s="30" t="s">
        <v>728</v>
      </c>
      <c r="E21" s="30" t="s">
        <v>525</v>
      </c>
      <c r="F21" s="29" t="s">
        <v>30</v>
      </c>
      <c r="G21" s="29" t="s">
        <v>96</v>
      </c>
      <c r="H21" s="29" t="n">
        <v>11</v>
      </c>
      <c r="I21" s="29" t="s">
        <v>704</v>
      </c>
      <c r="J21" s="29" t="s">
        <v>722</v>
      </c>
      <c r="K21" s="29" t="n">
        <v>16</v>
      </c>
      <c r="L21" s="36" t="s">
        <v>382</v>
      </c>
    </row>
    <row r="22" customFormat="false" ht="31.5" hidden="false" customHeight="true" outlineLevel="0" collapsed="false">
      <c r="B22" s="29" t="n">
        <v>17</v>
      </c>
      <c r="C22" s="30" t="s">
        <v>569</v>
      </c>
      <c r="D22" s="30" t="s">
        <v>729</v>
      </c>
      <c r="E22" s="30" t="s">
        <v>179</v>
      </c>
      <c r="F22" s="29" t="s">
        <v>30</v>
      </c>
      <c r="G22" s="29" t="s">
        <v>29</v>
      </c>
      <c r="H22" s="29" t="n">
        <v>11</v>
      </c>
      <c r="I22" s="29" t="s">
        <v>704</v>
      </c>
      <c r="J22" s="29" t="s">
        <v>730</v>
      </c>
      <c r="K22" s="29" t="n">
        <v>17</v>
      </c>
      <c r="L22" s="33" t="s">
        <v>571</v>
      </c>
    </row>
    <row r="23" customFormat="false" ht="31.5" hidden="false" customHeight="true" outlineLevel="0" collapsed="false">
      <c r="B23" s="29" t="n">
        <v>18</v>
      </c>
      <c r="C23" s="30" t="s">
        <v>574</v>
      </c>
      <c r="D23" s="30" t="s">
        <v>731</v>
      </c>
      <c r="E23" s="30" t="s">
        <v>179</v>
      </c>
      <c r="F23" s="29" t="s">
        <v>30</v>
      </c>
      <c r="G23" s="29" t="s">
        <v>29</v>
      </c>
      <c r="H23" s="29" t="n">
        <v>11</v>
      </c>
      <c r="I23" s="29" t="s">
        <v>704</v>
      </c>
      <c r="J23" s="29" t="s">
        <v>730</v>
      </c>
      <c r="K23" s="29" t="n">
        <v>17</v>
      </c>
      <c r="L23" s="33" t="s">
        <v>576</v>
      </c>
    </row>
    <row r="24" customFormat="false" ht="31.5" hidden="false" customHeight="true" outlineLevel="0" collapsed="false">
      <c r="B24" s="29" t="n">
        <v>19</v>
      </c>
      <c r="C24" s="30" t="s">
        <v>577</v>
      </c>
      <c r="D24" s="30" t="s">
        <v>732</v>
      </c>
      <c r="E24" s="30" t="s">
        <v>179</v>
      </c>
      <c r="F24" s="29" t="s">
        <v>30</v>
      </c>
      <c r="G24" s="29" t="s">
        <v>29</v>
      </c>
      <c r="H24" s="29" t="n">
        <v>11</v>
      </c>
      <c r="I24" s="29" t="s">
        <v>704</v>
      </c>
      <c r="J24" s="29" t="s">
        <v>730</v>
      </c>
      <c r="K24" s="29" t="n">
        <v>17</v>
      </c>
      <c r="L24" s="33" t="s">
        <v>579</v>
      </c>
    </row>
    <row r="25" customFormat="false" ht="31.5" hidden="false" customHeight="true" outlineLevel="0" collapsed="false">
      <c r="B25" s="29" t="n">
        <v>20</v>
      </c>
      <c r="C25" s="30" t="s">
        <v>182</v>
      </c>
      <c r="D25" s="30" t="s">
        <v>733</v>
      </c>
      <c r="E25" s="30" t="s">
        <v>179</v>
      </c>
      <c r="F25" s="29" t="s">
        <v>30</v>
      </c>
      <c r="G25" s="29" t="s">
        <v>29</v>
      </c>
      <c r="H25" s="29" t="n">
        <v>11</v>
      </c>
      <c r="I25" s="29" t="s">
        <v>704</v>
      </c>
      <c r="J25" s="29" t="s">
        <v>730</v>
      </c>
      <c r="K25" s="29" t="n">
        <v>17</v>
      </c>
      <c r="L25" s="33" t="s">
        <v>185</v>
      </c>
    </row>
    <row r="26" customFormat="false" ht="31.5" hidden="false" customHeight="true" outlineLevel="0" collapsed="false">
      <c r="B26" s="29" t="n">
        <v>21</v>
      </c>
      <c r="C26" s="30" t="s">
        <v>734</v>
      </c>
      <c r="D26" s="30" t="s">
        <v>735</v>
      </c>
      <c r="E26" s="30" t="s">
        <v>179</v>
      </c>
      <c r="F26" s="29" t="s">
        <v>30</v>
      </c>
      <c r="G26" s="29" t="s">
        <v>96</v>
      </c>
      <c r="H26" s="29" t="n">
        <v>11</v>
      </c>
      <c r="I26" s="29" t="s">
        <v>704</v>
      </c>
      <c r="J26" s="29" t="s">
        <v>730</v>
      </c>
      <c r="K26" s="29" t="n">
        <v>17</v>
      </c>
      <c r="L26" s="36" t="s">
        <v>382</v>
      </c>
    </row>
    <row r="27" customFormat="false" ht="31.5" hidden="false" customHeight="true" outlineLevel="0" collapsed="false">
      <c r="B27" s="29" t="n">
        <v>22</v>
      </c>
      <c r="C27" s="30" t="s">
        <v>736</v>
      </c>
      <c r="D27" s="30" t="s">
        <v>737</v>
      </c>
      <c r="E27" s="30" t="s">
        <v>179</v>
      </c>
      <c r="F27" s="29" t="s">
        <v>30</v>
      </c>
      <c r="G27" s="29" t="s">
        <v>96</v>
      </c>
      <c r="H27" s="29" t="n">
        <v>11</v>
      </c>
      <c r="I27" s="29" t="s">
        <v>704</v>
      </c>
      <c r="J27" s="29" t="s">
        <v>730</v>
      </c>
      <c r="K27" s="29" t="n">
        <v>17</v>
      </c>
      <c r="L27" s="36" t="s">
        <v>382</v>
      </c>
    </row>
    <row r="28" customFormat="false" ht="31.5" hidden="false" customHeight="true" outlineLevel="0" collapsed="false">
      <c r="B28" s="29" t="n">
        <v>23</v>
      </c>
      <c r="C28" s="30" t="s">
        <v>738</v>
      </c>
      <c r="D28" s="30" t="s">
        <v>739</v>
      </c>
      <c r="E28" s="30" t="s">
        <v>525</v>
      </c>
      <c r="F28" s="29" t="s">
        <v>30</v>
      </c>
      <c r="G28" s="29" t="s">
        <v>96</v>
      </c>
      <c r="H28" s="29" t="n">
        <v>11</v>
      </c>
      <c r="I28" s="29" t="s">
        <v>704</v>
      </c>
      <c r="J28" s="29" t="s">
        <v>730</v>
      </c>
      <c r="K28" s="29" t="n">
        <v>17</v>
      </c>
      <c r="L28" s="36" t="s">
        <v>382</v>
      </c>
    </row>
    <row r="29" customFormat="false" ht="31.5" hidden="false" customHeight="true" outlineLevel="0" collapsed="false">
      <c r="B29" s="29" t="n">
        <v>24</v>
      </c>
      <c r="C29" s="30" t="s">
        <v>93</v>
      </c>
      <c r="D29" s="30" t="s">
        <v>740</v>
      </c>
      <c r="E29" s="30" t="s">
        <v>94</v>
      </c>
      <c r="F29" s="29" t="s">
        <v>30</v>
      </c>
      <c r="G29" s="29" t="s">
        <v>29</v>
      </c>
      <c r="H29" s="29" t="n">
        <v>3</v>
      </c>
      <c r="I29" s="29" t="s">
        <v>704</v>
      </c>
      <c r="J29" s="29" t="s">
        <v>741</v>
      </c>
      <c r="K29" s="29" t="n">
        <v>18</v>
      </c>
      <c r="L29" s="33" t="s">
        <v>98</v>
      </c>
    </row>
    <row r="30" customFormat="false" ht="31.5" hidden="false" customHeight="true" outlineLevel="0" collapsed="false">
      <c r="B30" s="29" t="n">
        <v>25</v>
      </c>
      <c r="C30" s="30" t="s">
        <v>633</v>
      </c>
      <c r="D30" s="30" t="s">
        <v>742</v>
      </c>
      <c r="E30" s="30" t="s">
        <v>94</v>
      </c>
      <c r="F30" s="29" t="s">
        <v>30</v>
      </c>
      <c r="G30" s="29" t="s">
        <v>29</v>
      </c>
      <c r="H30" s="29" t="n">
        <v>8</v>
      </c>
      <c r="I30" s="29" t="s">
        <v>704</v>
      </c>
      <c r="J30" s="29" t="s">
        <v>741</v>
      </c>
      <c r="K30" s="29" t="n">
        <v>18</v>
      </c>
      <c r="L30" s="33" t="s">
        <v>635</v>
      </c>
    </row>
    <row r="31" customFormat="false" ht="31.5" hidden="false" customHeight="true" outlineLevel="0" collapsed="false">
      <c r="B31" s="29" t="n">
        <v>26</v>
      </c>
      <c r="C31" s="30" t="s">
        <v>207</v>
      </c>
      <c r="D31" s="30" t="s">
        <v>743</v>
      </c>
      <c r="E31" s="30" t="s">
        <v>94</v>
      </c>
      <c r="F31" s="29" t="s">
        <v>30</v>
      </c>
      <c r="G31" s="29" t="s">
        <v>29</v>
      </c>
      <c r="H31" s="29" t="n">
        <v>11</v>
      </c>
      <c r="I31" s="29" t="s">
        <v>704</v>
      </c>
      <c r="J31" s="29" t="s">
        <v>741</v>
      </c>
      <c r="K31" s="29" t="n">
        <v>18</v>
      </c>
      <c r="L31" s="33" t="s">
        <v>209</v>
      </c>
    </row>
    <row r="32" customFormat="false" ht="31.5" hidden="false" customHeight="true" outlineLevel="0" collapsed="false">
      <c r="B32" s="29" t="n">
        <v>27</v>
      </c>
      <c r="C32" s="30" t="s">
        <v>744</v>
      </c>
      <c r="D32" s="30" t="s">
        <v>745</v>
      </c>
      <c r="E32" s="30" t="s">
        <v>94</v>
      </c>
      <c r="F32" s="29" t="s">
        <v>30</v>
      </c>
      <c r="G32" s="29" t="s">
        <v>96</v>
      </c>
      <c r="H32" s="29" t="n">
        <v>11</v>
      </c>
      <c r="I32" s="29" t="s">
        <v>704</v>
      </c>
      <c r="J32" s="29" t="s">
        <v>741</v>
      </c>
      <c r="K32" s="29" t="n">
        <v>18</v>
      </c>
      <c r="L32" s="36" t="s">
        <v>382</v>
      </c>
    </row>
    <row r="33" customFormat="false" ht="31.5" hidden="false" customHeight="true" outlineLevel="0" collapsed="false">
      <c r="B33" s="29" t="n">
        <v>28</v>
      </c>
      <c r="C33" s="30" t="s">
        <v>746</v>
      </c>
      <c r="D33" s="30" t="s">
        <v>747</v>
      </c>
      <c r="E33" s="30" t="s">
        <v>525</v>
      </c>
      <c r="F33" s="29" t="s">
        <v>30</v>
      </c>
      <c r="G33" s="29" t="s">
        <v>96</v>
      </c>
      <c r="H33" s="29" t="n">
        <v>11</v>
      </c>
      <c r="I33" s="29" t="s">
        <v>704</v>
      </c>
      <c r="J33" s="29" t="s">
        <v>741</v>
      </c>
      <c r="K33" s="29" t="n">
        <v>18</v>
      </c>
      <c r="L33" s="36" t="s">
        <v>382</v>
      </c>
    </row>
    <row r="34" customFormat="false" ht="31.5" hidden="false" customHeight="true" outlineLevel="0" collapsed="false">
      <c r="B34" s="29" t="n">
        <v>29</v>
      </c>
      <c r="C34" s="30" t="s">
        <v>748</v>
      </c>
      <c r="D34" s="30" t="s">
        <v>749</v>
      </c>
      <c r="E34" s="30" t="s">
        <v>94</v>
      </c>
      <c r="F34" s="29" t="s">
        <v>30</v>
      </c>
      <c r="G34" s="29" t="s">
        <v>96</v>
      </c>
      <c r="H34" s="29" t="n">
        <v>11</v>
      </c>
      <c r="I34" s="29" t="s">
        <v>704</v>
      </c>
      <c r="J34" s="29" t="s">
        <v>741</v>
      </c>
      <c r="K34" s="29" t="n">
        <v>18</v>
      </c>
      <c r="L34" s="36" t="s">
        <v>382</v>
      </c>
    </row>
    <row r="35" customFormat="false" ht="31.5" hidden="false" customHeight="true" outlineLevel="0" collapsed="false">
      <c r="B35" s="29" t="n">
        <v>30</v>
      </c>
      <c r="C35" s="30" t="s">
        <v>750</v>
      </c>
      <c r="D35" s="30" t="s">
        <v>751</v>
      </c>
      <c r="E35" s="30" t="s">
        <v>94</v>
      </c>
      <c r="F35" s="29" t="s">
        <v>30</v>
      </c>
      <c r="G35" s="29" t="s">
        <v>96</v>
      </c>
      <c r="H35" s="29" t="n">
        <v>11</v>
      </c>
      <c r="I35" s="29" t="s">
        <v>704</v>
      </c>
      <c r="J35" s="29" t="s">
        <v>741</v>
      </c>
      <c r="K35" s="29" t="n">
        <v>18</v>
      </c>
      <c r="L35" s="36" t="s">
        <v>382</v>
      </c>
    </row>
    <row r="36" customFormat="false" ht="31.5" hidden="false" customHeight="true" outlineLevel="0" collapsed="false">
      <c r="B36" s="29" t="n">
        <v>31</v>
      </c>
      <c r="C36" s="30" t="s">
        <v>132</v>
      </c>
      <c r="D36" s="30" t="s">
        <v>752</v>
      </c>
      <c r="E36" s="30" t="s">
        <v>124</v>
      </c>
      <c r="F36" s="29" t="s">
        <v>36</v>
      </c>
      <c r="G36" s="29" t="s">
        <v>35</v>
      </c>
      <c r="H36" s="29" t="n">
        <v>11</v>
      </c>
      <c r="I36" s="29" t="s">
        <v>704</v>
      </c>
      <c r="J36" s="29" t="s">
        <v>753</v>
      </c>
      <c r="K36" s="29" t="n">
        <v>20</v>
      </c>
      <c r="L36" s="33" t="s">
        <v>134</v>
      </c>
    </row>
    <row r="37" customFormat="false" ht="31.5" hidden="false" customHeight="true" outlineLevel="0" collapsed="false">
      <c r="B37" s="29" t="n">
        <v>32</v>
      </c>
      <c r="C37" s="30" t="s">
        <v>173</v>
      </c>
      <c r="D37" s="30" t="s">
        <v>754</v>
      </c>
      <c r="E37" s="30" t="s">
        <v>174</v>
      </c>
      <c r="F37" s="29" t="s">
        <v>36</v>
      </c>
      <c r="G37" s="29" t="s">
        <v>35</v>
      </c>
      <c r="H37" s="29" t="n">
        <v>1</v>
      </c>
      <c r="I37" s="29" t="s">
        <v>704</v>
      </c>
      <c r="J37" s="29" t="s">
        <v>753</v>
      </c>
      <c r="K37" s="29" t="n">
        <v>20</v>
      </c>
      <c r="L37" s="33" t="s">
        <v>176</v>
      </c>
    </row>
    <row r="38" customFormat="false" ht="31.5" hidden="false" customHeight="true" outlineLevel="0" collapsed="false">
      <c r="B38" s="29" t="n">
        <v>33</v>
      </c>
      <c r="C38" s="30" t="s">
        <v>608</v>
      </c>
      <c r="D38" s="30" t="s">
        <v>755</v>
      </c>
      <c r="E38" s="30" t="s">
        <v>120</v>
      </c>
      <c r="F38" s="29" t="s">
        <v>36</v>
      </c>
      <c r="G38" s="29" t="s">
        <v>35</v>
      </c>
      <c r="H38" s="29" t="n">
        <v>1</v>
      </c>
      <c r="I38" s="29" t="s">
        <v>704</v>
      </c>
      <c r="J38" s="29" t="s">
        <v>753</v>
      </c>
      <c r="K38" s="29" t="n">
        <v>20</v>
      </c>
      <c r="L38" s="33" t="s">
        <v>588</v>
      </c>
    </row>
    <row r="39" customFormat="false" ht="31.5" hidden="false" customHeight="true" outlineLevel="0" collapsed="false">
      <c r="B39" s="29" t="n">
        <v>34</v>
      </c>
      <c r="C39" s="30" t="s">
        <v>756</v>
      </c>
      <c r="D39" s="30" t="s">
        <v>757</v>
      </c>
      <c r="E39" s="30" t="s">
        <v>124</v>
      </c>
      <c r="F39" s="29" t="s">
        <v>36</v>
      </c>
      <c r="G39" s="29" t="s">
        <v>96</v>
      </c>
      <c r="H39" s="29" t="n">
        <v>6</v>
      </c>
      <c r="I39" s="29" t="s">
        <v>704</v>
      </c>
      <c r="J39" s="29" t="s">
        <v>753</v>
      </c>
      <c r="K39" s="29" t="n">
        <v>20</v>
      </c>
      <c r="L39" s="36" t="s">
        <v>382</v>
      </c>
    </row>
    <row r="40" customFormat="false" ht="31.5" hidden="false" customHeight="true" outlineLevel="0" collapsed="false">
      <c r="B40" s="29" t="n">
        <v>35</v>
      </c>
      <c r="C40" s="30" t="s">
        <v>119</v>
      </c>
      <c r="D40" s="30" t="s">
        <v>758</v>
      </c>
      <c r="E40" s="30" t="s">
        <v>120</v>
      </c>
      <c r="F40" s="29" t="s">
        <v>36</v>
      </c>
      <c r="G40" s="29" t="s">
        <v>35</v>
      </c>
      <c r="H40" s="29" t="n">
        <v>6</v>
      </c>
      <c r="I40" s="29" t="s">
        <v>704</v>
      </c>
      <c r="J40" s="29" t="s">
        <v>753</v>
      </c>
      <c r="K40" s="29" t="n">
        <v>20</v>
      </c>
      <c r="L40" s="33" t="s">
        <v>122</v>
      </c>
    </row>
    <row r="41" customFormat="false" ht="31.5" hidden="false" customHeight="true" outlineLevel="0" collapsed="false">
      <c r="B41" s="29" t="n">
        <v>36</v>
      </c>
      <c r="C41" s="30" t="s">
        <v>170</v>
      </c>
      <c r="D41" s="30" t="s">
        <v>759</v>
      </c>
      <c r="E41" s="30" t="s">
        <v>148</v>
      </c>
      <c r="F41" s="29" t="s">
        <v>36</v>
      </c>
      <c r="G41" s="29" t="s">
        <v>35</v>
      </c>
      <c r="H41" s="29" t="n">
        <v>11</v>
      </c>
      <c r="I41" s="29" t="s">
        <v>704</v>
      </c>
      <c r="J41" s="29" t="s">
        <v>753</v>
      </c>
      <c r="K41" s="29" t="n">
        <v>20</v>
      </c>
      <c r="L41" s="33" t="s">
        <v>172</v>
      </c>
    </row>
    <row r="42" customFormat="false" ht="31.5" hidden="false" customHeight="true" outlineLevel="0" collapsed="false">
      <c r="B42" s="29" t="n">
        <v>37</v>
      </c>
      <c r="C42" s="30" t="s">
        <v>760</v>
      </c>
      <c r="D42" s="30" t="s">
        <v>761</v>
      </c>
      <c r="E42" s="30" t="s">
        <v>762</v>
      </c>
      <c r="F42" s="29" t="s">
        <v>36</v>
      </c>
      <c r="G42" s="29" t="s">
        <v>96</v>
      </c>
      <c r="H42" s="29" t="n">
        <v>11</v>
      </c>
      <c r="I42" s="29" t="s">
        <v>704</v>
      </c>
      <c r="J42" s="29" t="s">
        <v>753</v>
      </c>
      <c r="K42" s="29" t="n">
        <v>20</v>
      </c>
      <c r="L42" s="36" t="s">
        <v>382</v>
      </c>
    </row>
    <row r="43" customFormat="false" ht="31.5" hidden="false" customHeight="true" outlineLevel="0" collapsed="false">
      <c r="B43" s="29" t="n">
        <v>38</v>
      </c>
      <c r="C43" s="30" t="s">
        <v>763</v>
      </c>
      <c r="D43" s="30" t="s">
        <v>764</v>
      </c>
      <c r="E43" s="30" t="s">
        <v>762</v>
      </c>
      <c r="F43" s="29" t="s">
        <v>36</v>
      </c>
      <c r="G43" s="29" t="s">
        <v>96</v>
      </c>
      <c r="H43" s="29" t="n">
        <v>11</v>
      </c>
      <c r="I43" s="29" t="s">
        <v>704</v>
      </c>
      <c r="J43" s="29" t="s">
        <v>753</v>
      </c>
      <c r="K43" s="29" t="n">
        <v>20</v>
      </c>
      <c r="L43" s="36" t="s">
        <v>382</v>
      </c>
    </row>
    <row r="44" customFormat="false" ht="31.5" hidden="false" customHeight="true" outlineLevel="0" collapsed="false">
      <c r="B44" s="29" t="n">
        <v>39</v>
      </c>
      <c r="C44" s="30" t="s">
        <v>765</v>
      </c>
      <c r="D44" s="30" t="s">
        <v>766</v>
      </c>
      <c r="E44" s="30" t="s">
        <v>762</v>
      </c>
      <c r="F44" s="29" t="s">
        <v>36</v>
      </c>
      <c r="G44" s="29" t="s">
        <v>96</v>
      </c>
      <c r="H44" s="29" t="n">
        <v>11</v>
      </c>
      <c r="I44" s="29" t="s">
        <v>704</v>
      </c>
      <c r="J44" s="29" t="s">
        <v>753</v>
      </c>
      <c r="K44" s="29" t="n">
        <v>20</v>
      </c>
      <c r="L44" s="36" t="s">
        <v>382</v>
      </c>
    </row>
    <row r="45" customFormat="false" ht="31.5" hidden="false" customHeight="true" outlineLevel="0" collapsed="false">
      <c r="B45" s="29" t="n">
        <v>40</v>
      </c>
      <c r="C45" s="30" t="s">
        <v>154</v>
      </c>
      <c r="D45" s="30" t="s">
        <v>767</v>
      </c>
      <c r="E45" s="30" t="s">
        <v>768</v>
      </c>
      <c r="F45" s="29" t="s">
        <v>36</v>
      </c>
      <c r="G45" s="29" t="s">
        <v>96</v>
      </c>
      <c r="H45" s="29" t="n">
        <v>11</v>
      </c>
      <c r="I45" s="29" t="s">
        <v>704</v>
      </c>
      <c r="J45" s="29" t="s">
        <v>753</v>
      </c>
      <c r="K45" s="29" t="n">
        <v>20</v>
      </c>
      <c r="L45" s="33" t="s">
        <v>155</v>
      </c>
    </row>
    <row r="46" customFormat="false" ht="31.5" hidden="false" customHeight="true" outlineLevel="0" collapsed="false">
      <c r="B46" s="29" t="n">
        <v>41</v>
      </c>
      <c r="C46" s="30" t="s">
        <v>769</v>
      </c>
      <c r="D46" s="30" t="s">
        <v>770</v>
      </c>
      <c r="E46" s="30" t="s">
        <v>124</v>
      </c>
      <c r="F46" s="29" t="s">
        <v>36</v>
      </c>
      <c r="G46" s="29" t="s">
        <v>96</v>
      </c>
      <c r="H46" s="29" t="n">
        <v>11</v>
      </c>
      <c r="I46" s="29" t="s">
        <v>704</v>
      </c>
      <c r="J46" s="29" t="s">
        <v>753</v>
      </c>
      <c r="K46" s="29" t="n">
        <v>20</v>
      </c>
      <c r="L46" s="36" t="s">
        <v>382</v>
      </c>
    </row>
    <row r="47" customFormat="false" ht="31.5" hidden="false" customHeight="true" outlineLevel="0" collapsed="false">
      <c r="B47" s="29" t="n">
        <v>42</v>
      </c>
      <c r="C47" s="30" t="s">
        <v>771</v>
      </c>
      <c r="D47" s="30" t="s">
        <v>772</v>
      </c>
      <c r="E47" s="30" t="s">
        <v>124</v>
      </c>
      <c r="F47" s="29" t="s">
        <v>36</v>
      </c>
      <c r="G47" s="29" t="s">
        <v>96</v>
      </c>
      <c r="H47" s="29" t="n">
        <v>11</v>
      </c>
      <c r="I47" s="29" t="s">
        <v>704</v>
      </c>
      <c r="J47" s="29" t="s">
        <v>753</v>
      </c>
      <c r="K47" s="29" t="n">
        <v>20</v>
      </c>
      <c r="L47" s="36" t="s">
        <v>382</v>
      </c>
    </row>
    <row r="48" customFormat="false" ht="31.5" hidden="false" customHeight="true" outlineLevel="0" collapsed="false">
      <c r="B48" s="29" t="n">
        <v>43</v>
      </c>
      <c r="C48" s="30" t="s">
        <v>773</v>
      </c>
      <c r="D48" s="30" t="s">
        <v>774</v>
      </c>
      <c r="E48" s="30" t="s">
        <v>124</v>
      </c>
      <c r="F48" s="29" t="s">
        <v>36</v>
      </c>
      <c r="G48" s="29" t="s">
        <v>96</v>
      </c>
      <c r="H48" s="29" t="n">
        <v>6</v>
      </c>
      <c r="I48" s="29" t="s">
        <v>704</v>
      </c>
      <c r="J48" s="29" t="s">
        <v>775</v>
      </c>
      <c r="K48" s="29" t="n">
        <v>23</v>
      </c>
      <c r="L48" s="36" t="s">
        <v>382</v>
      </c>
    </row>
    <row r="49" customFormat="false" ht="31.5" hidden="false" customHeight="true" outlineLevel="0" collapsed="false">
      <c r="B49" s="29" t="n">
        <v>44</v>
      </c>
      <c r="C49" s="30" t="s">
        <v>99</v>
      </c>
      <c r="D49" s="30" t="s">
        <v>776</v>
      </c>
      <c r="E49" s="30" t="s">
        <v>100</v>
      </c>
      <c r="F49" s="29" t="s">
        <v>30</v>
      </c>
      <c r="G49" s="29" t="s">
        <v>29</v>
      </c>
      <c r="H49" s="29" t="n">
        <v>3</v>
      </c>
      <c r="I49" s="29" t="s">
        <v>704</v>
      </c>
      <c r="J49" s="29" t="s">
        <v>92</v>
      </c>
      <c r="K49" s="29" t="n">
        <v>25</v>
      </c>
      <c r="L49" s="33" t="s">
        <v>102</v>
      </c>
    </row>
    <row r="50" customFormat="false" ht="31.5" hidden="false" customHeight="true" outlineLevel="0" collapsed="false">
      <c r="B50" s="29" t="n">
        <v>45</v>
      </c>
      <c r="C50" s="30" t="s">
        <v>103</v>
      </c>
      <c r="D50" s="30" t="s">
        <v>777</v>
      </c>
      <c r="E50" s="30" t="s">
        <v>104</v>
      </c>
      <c r="F50" s="29" t="s">
        <v>30</v>
      </c>
      <c r="G50" s="29" t="s">
        <v>29</v>
      </c>
      <c r="H50" s="29" t="n">
        <v>3</v>
      </c>
      <c r="I50" s="29" t="s">
        <v>704</v>
      </c>
      <c r="J50" s="29" t="s">
        <v>92</v>
      </c>
      <c r="K50" s="29" t="n">
        <v>25</v>
      </c>
      <c r="L50" s="33" t="s">
        <v>108</v>
      </c>
    </row>
    <row r="51" customFormat="false" ht="31.5" hidden="false" customHeight="true" outlineLevel="0" collapsed="false">
      <c r="B51" s="29" t="n">
        <v>46</v>
      </c>
      <c r="C51" s="30" t="s">
        <v>109</v>
      </c>
      <c r="D51" s="30"/>
      <c r="E51" s="30" t="s">
        <v>104</v>
      </c>
      <c r="F51" s="29" t="s">
        <v>30</v>
      </c>
      <c r="G51" s="29" t="s">
        <v>29</v>
      </c>
      <c r="H51" s="29" t="n">
        <v>11</v>
      </c>
      <c r="I51" s="29" t="s">
        <v>704</v>
      </c>
      <c r="J51" s="29" t="s">
        <v>92</v>
      </c>
      <c r="K51" s="29" t="n">
        <v>25</v>
      </c>
      <c r="L51" s="33" t="s">
        <v>112</v>
      </c>
    </row>
    <row r="52" customFormat="false" ht="31.5" hidden="false" customHeight="true" outlineLevel="0" collapsed="false">
      <c r="B52" s="29" t="n">
        <v>47</v>
      </c>
      <c r="C52" s="30" t="s">
        <v>113</v>
      </c>
      <c r="D52" s="30" t="s">
        <v>778</v>
      </c>
      <c r="E52" s="30" t="s">
        <v>100</v>
      </c>
      <c r="F52" s="29" t="s">
        <v>30</v>
      </c>
      <c r="G52" s="29" t="s">
        <v>29</v>
      </c>
      <c r="H52" s="29" t="n">
        <v>11</v>
      </c>
      <c r="I52" s="29" t="s">
        <v>704</v>
      </c>
      <c r="J52" s="29" t="s">
        <v>92</v>
      </c>
      <c r="K52" s="29" t="n">
        <v>25</v>
      </c>
      <c r="L52" s="33" t="s">
        <v>114</v>
      </c>
    </row>
    <row r="53" customFormat="false" ht="31.5" hidden="false" customHeight="true" outlineLevel="0" collapsed="false">
      <c r="B53" s="29" t="n">
        <v>48</v>
      </c>
      <c r="C53" s="30" t="s">
        <v>115</v>
      </c>
      <c r="D53" s="30" t="s">
        <v>779</v>
      </c>
      <c r="E53" s="30" t="s">
        <v>100</v>
      </c>
      <c r="F53" s="29" t="s">
        <v>30</v>
      </c>
      <c r="G53" s="29" t="s">
        <v>29</v>
      </c>
      <c r="H53" s="29" t="n">
        <v>11</v>
      </c>
      <c r="I53" s="29" t="s">
        <v>704</v>
      </c>
      <c r="J53" s="29" t="s">
        <v>92</v>
      </c>
      <c r="K53" s="29" t="n">
        <v>25</v>
      </c>
      <c r="L53" s="33" t="s">
        <v>117</v>
      </c>
    </row>
    <row r="54" customFormat="false" ht="31.5" hidden="false" customHeight="true" outlineLevel="0" collapsed="false">
      <c r="B54" s="29" t="n">
        <v>49</v>
      </c>
      <c r="C54" s="30" t="s">
        <v>151</v>
      </c>
      <c r="D54" s="30" t="s">
        <v>780</v>
      </c>
      <c r="E54" s="30" t="s">
        <v>148</v>
      </c>
      <c r="F54" s="29" t="s">
        <v>36</v>
      </c>
      <c r="G54" s="29" t="s">
        <v>35</v>
      </c>
      <c r="H54" s="29" t="n">
        <v>5</v>
      </c>
      <c r="I54" s="29" t="s">
        <v>704</v>
      </c>
      <c r="J54" s="29" t="s">
        <v>118</v>
      </c>
      <c r="K54" s="29" t="n">
        <v>27</v>
      </c>
      <c r="L54" s="33" t="s">
        <v>153</v>
      </c>
    </row>
    <row r="55" customFormat="false" ht="31.5" hidden="false" customHeight="true" outlineLevel="0" collapsed="false">
      <c r="B55" s="29" t="n">
        <v>50</v>
      </c>
      <c r="C55" s="30" t="s">
        <v>147</v>
      </c>
      <c r="D55" s="30" t="s">
        <v>781</v>
      </c>
      <c r="E55" s="30" t="s">
        <v>148</v>
      </c>
      <c r="F55" s="29" t="s">
        <v>36</v>
      </c>
      <c r="G55" s="29" t="s">
        <v>35</v>
      </c>
      <c r="H55" s="29" t="n">
        <v>6</v>
      </c>
      <c r="I55" s="29" t="s">
        <v>704</v>
      </c>
      <c r="J55" s="29" t="s">
        <v>118</v>
      </c>
      <c r="K55" s="29" t="n">
        <v>27</v>
      </c>
      <c r="L55" s="33" t="s">
        <v>150</v>
      </c>
    </row>
    <row r="56" customFormat="false" ht="31.5" hidden="false" customHeight="true" outlineLevel="0" collapsed="false">
      <c r="B56" s="29" t="n">
        <v>51</v>
      </c>
      <c r="C56" s="30" t="s">
        <v>127</v>
      </c>
      <c r="D56" s="30" t="s">
        <v>782</v>
      </c>
      <c r="E56" s="30" t="s">
        <v>128</v>
      </c>
      <c r="F56" s="29" t="s">
        <v>36</v>
      </c>
      <c r="G56" s="29" t="s">
        <v>35</v>
      </c>
      <c r="H56" s="29" t="n">
        <v>1</v>
      </c>
      <c r="I56" s="29" t="s">
        <v>704</v>
      </c>
      <c r="J56" s="29" t="s">
        <v>118</v>
      </c>
      <c r="K56" s="29" t="n">
        <v>27</v>
      </c>
      <c r="L56" s="33" t="s">
        <v>131</v>
      </c>
    </row>
    <row r="57" customFormat="false" ht="31.5" hidden="false" customHeight="true" outlineLevel="0" collapsed="false">
      <c r="B57" s="29" t="n">
        <v>52</v>
      </c>
      <c r="C57" s="30" t="s">
        <v>123</v>
      </c>
      <c r="D57" s="30" t="s">
        <v>783</v>
      </c>
      <c r="E57" s="30" t="s">
        <v>124</v>
      </c>
      <c r="F57" s="29" t="s">
        <v>36</v>
      </c>
      <c r="G57" s="29" t="s">
        <v>35</v>
      </c>
      <c r="H57" s="29" t="n">
        <v>6</v>
      </c>
      <c r="I57" s="29" t="s">
        <v>704</v>
      </c>
      <c r="J57" s="29" t="s">
        <v>118</v>
      </c>
      <c r="K57" s="29" t="n">
        <v>27</v>
      </c>
      <c r="L57" s="33" t="s">
        <v>126</v>
      </c>
    </row>
    <row r="58" customFormat="false" ht="31.5" hidden="false" customHeight="true" outlineLevel="0" collapsed="false">
      <c r="B58" s="29" t="n">
        <v>53</v>
      </c>
      <c r="C58" s="30" t="s">
        <v>135</v>
      </c>
      <c r="D58" s="30" t="s">
        <v>784</v>
      </c>
      <c r="E58" s="30" t="s">
        <v>124</v>
      </c>
      <c r="F58" s="29" t="s">
        <v>36</v>
      </c>
      <c r="G58" s="29" t="s">
        <v>35</v>
      </c>
      <c r="H58" s="29" t="n">
        <v>11</v>
      </c>
      <c r="I58" s="29" t="s">
        <v>704</v>
      </c>
      <c r="J58" s="29" t="s">
        <v>118</v>
      </c>
      <c r="K58" s="29" t="n">
        <v>27</v>
      </c>
      <c r="L58" s="33" t="s">
        <v>136</v>
      </c>
    </row>
    <row r="59" customFormat="false" ht="31.5" hidden="false" customHeight="true" outlineLevel="0" collapsed="false">
      <c r="B59" s="29" t="n">
        <v>54</v>
      </c>
      <c r="C59" s="30" t="s">
        <v>140</v>
      </c>
      <c r="D59" s="30" t="s">
        <v>785</v>
      </c>
      <c r="E59" s="30" t="s">
        <v>124</v>
      </c>
      <c r="F59" s="29" t="s">
        <v>36</v>
      </c>
      <c r="G59" s="29" t="s">
        <v>35</v>
      </c>
      <c r="H59" s="29" t="n">
        <v>11</v>
      </c>
      <c r="I59" s="29" t="s">
        <v>704</v>
      </c>
      <c r="J59" s="29" t="s">
        <v>118</v>
      </c>
      <c r="K59" s="29" t="n">
        <v>27</v>
      </c>
      <c r="L59" s="33" t="s">
        <v>139</v>
      </c>
    </row>
    <row r="60" customFormat="false" ht="31.5" hidden="false" customHeight="true" outlineLevel="0" collapsed="false">
      <c r="B60" s="29" t="n">
        <v>55</v>
      </c>
      <c r="C60" s="30" t="s">
        <v>154</v>
      </c>
      <c r="D60" s="30" t="s">
        <v>786</v>
      </c>
      <c r="E60" s="30" t="s">
        <v>148</v>
      </c>
      <c r="F60" s="29" t="s">
        <v>36</v>
      </c>
      <c r="G60" s="29" t="s">
        <v>35</v>
      </c>
      <c r="H60" s="29" t="n">
        <v>11</v>
      </c>
      <c r="I60" s="29" t="s">
        <v>704</v>
      </c>
      <c r="J60" s="29" t="s">
        <v>118</v>
      </c>
      <c r="K60" s="29" t="n">
        <v>27</v>
      </c>
      <c r="L60" s="33" t="s">
        <v>155</v>
      </c>
    </row>
    <row r="61" customFormat="false" ht="31.5" hidden="false" customHeight="true" outlineLevel="0" collapsed="false">
      <c r="B61" s="29" t="n">
        <v>56</v>
      </c>
      <c r="C61" s="30" t="s">
        <v>156</v>
      </c>
      <c r="D61" s="30" t="s">
        <v>787</v>
      </c>
      <c r="E61" s="30" t="s">
        <v>148</v>
      </c>
      <c r="F61" s="29" t="s">
        <v>36</v>
      </c>
      <c r="G61" s="29" t="s">
        <v>35</v>
      </c>
      <c r="H61" s="29" t="n">
        <v>11</v>
      </c>
      <c r="I61" s="29" t="s">
        <v>704</v>
      </c>
      <c r="J61" s="29" t="s">
        <v>118</v>
      </c>
      <c r="K61" s="29" t="n">
        <v>27</v>
      </c>
      <c r="L61" s="33" t="s">
        <v>158</v>
      </c>
    </row>
    <row r="62" customFormat="false" ht="31.5" hidden="false" customHeight="true" outlineLevel="0" collapsed="false">
      <c r="B62" s="29" t="n">
        <v>57</v>
      </c>
      <c r="C62" s="30" t="s">
        <v>165</v>
      </c>
      <c r="D62" s="30" t="s">
        <v>788</v>
      </c>
      <c r="E62" s="30" t="s">
        <v>148</v>
      </c>
      <c r="F62" s="29" t="s">
        <v>36</v>
      </c>
      <c r="G62" s="29" t="s">
        <v>35</v>
      </c>
      <c r="H62" s="29" t="n">
        <v>11</v>
      </c>
      <c r="I62" s="29" t="s">
        <v>704</v>
      </c>
      <c r="J62" s="29" t="s">
        <v>118</v>
      </c>
      <c r="K62" s="29" t="n">
        <v>27</v>
      </c>
      <c r="L62" s="33" t="s">
        <v>166</v>
      </c>
    </row>
    <row r="63" customFormat="false" ht="31.5" hidden="false" customHeight="true" outlineLevel="0" collapsed="false">
      <c r="B63" s="29" t="n">
        <v>58</v>
      </c>
      <c r="C63" s="30" t="s">
        <v>186</v>
      </c>
      <c r="D63" s="30" t="s">
        <v>789</v>
      </c>
      <c r="E63" s="30" t="s">
        <v>94</v>
      </c>
      <c r="F63" s="29" t="s">
        <v>30</v>
      </c>
      <c r="G63" s="29" t="s">
        <v>29</v>
      </c>
      <c r="H63" s="29" t="n">
        <v>11</v>
      </c>
      <c r="I63" s="29" t="s">
        <v>704</v>
      </c>
      <c r="J63" s="29" t="s">
        <v>177</v>
      </c>
      <c r="K63" s="29" t="n">
        <v>30</v>
      </c>
      <c r="L63" s="33" t="s">
        <v>188</v>
      </c>
    </row>
    <row r="64" customFormat="false" ht="31.5" hidden="false" customHeight="true" outlineLevel="0" collapsed="false">
      <c r="B64" s="29" t="n">
        <v>59</v>
      </c>
      <c r="C64" s="30" t="s">
        <v>178</v>
      </c>
      <c r="D64" s="30" t="s">
        <v>790</v>
      </c>
      <c r="E64" s="30" t="s">
        <v>179</v>
      </c>
      <c r="F64" s="29" t="s">
        <v>30</v>
      </c>
      <c r="G64" s="29" t="s">
        <v>29</v>
      </c>
      <c r="H64" s="29" t="n">
        <v>3</v>
      </c>
      <c r="I64" s="29" t="s">
        <v>704</v>
      </c>
      <c r="J64" s="29" t="s">
        <v>177</v>
      </c>
      <c r="K64" s="29" t="n">
        <v>30</v>
      </c>
      <c r="L64" s="33" t="s">
        <v>181</v>
      </c>
    </row>
    <row r="65" customFormat="false" ht="31.5" hidden="false" customHeight="true" outlineLevel="0" collapsed="false">
      <c r="B65" s="29" t="n">
        <v>60</v>
      </c>
      <c r="C65" s="30" t="s">
        <v>189</v>
      </c>
      <c r="D65" s="30" t="s">
        <v>791</v>
      </c>
      <c r="E65" s="30" t="s">
        <v>179</v>
      </c>
      <c r="F65" s="29" t="s">
        <v>30</v>
      </c>
      <c r="G65" s="29" t="s">
        <v>29</v>
      </c>
      <c r="H65" s="29" t="n">
        <v>3</v>
      </c>
      <c r="I65" s="29" t="s">
        <v>704</v>
      </c>
      <c r="J65" s="29" t="s">
        <v>177</v>
      </c>
      <c r="K65" s="29" t="n">
        <v>30</v>
      </c>
      <c r="L65" s="33" t="s">
        <v>191</v>
      </c>
    </row>
    <row r="66" customFormat="false" ht="31.5" hidden="false" customHeight="true" outlineLevel="0" collapsed="false">
      <c r="B66" s="29" t="n">
        <v>61</v>
      </c>
      <c r="C66" s="30" t="s">
        <v>200</v>
      </c>
      <c r="D66" s="30" t="s">
        <v>792</v>
      </c>
      <c r="E66" s="30" t="s">
        <v>193</v>
      </c>
      <c r="F66" s="29" t="s">
        <v>30</v>
      </c>
      <c r="G66" s="29" t="s">
        <v>29</v>
      </c>
      <c r="H66" s="29" t="n">
        <v>3</v>
      </c>
      <c r="I66" s="29" t="s">
        <v>704</v>
      </c>
      <c r="J66" s="29" t="s">
        <v>177</v>
      </c>
      <c r="K66" s="29" t="n">
        <v>30</v>
      </c>
      <c r="L66" s="33" t="s">
        <v>202</v>
      </c>
    </row>
    <row r="67" customFormat="false" ht="31.5" hidden="false" customHeight="true" outlineLevel="0" collapsed="false">
      <c r="B67" s="29" t="n">
        <v>62</v>
      </c>
      <c r="C67" s="30" t="s">
        <v>196</v>
      </c>
      <c r="D67" s="30" t="s">
        <v>793</v>
      </c>
      <c r="E67" s="30" t="s">
        <v>193</v>
      </c>
      <c r="F67" s="29" t="s">
        <v>30</v>
      </c>
      <c r="G67" s="29" t="s">
        <v>29</v>
      </c>
      <c r="H67" s="29" t="n">
        <v>11</v>
      </c>
      <c r="I67" s="29" t="s">
        <v>704</v>
      </c>
      <c r="J67" s="29" t="s">
        <v>177</v>
      </c>
      <c r="K67" s="29" t="n">
        <v>30</v>
      </c>
      <c r="L67" s="33" t="s">
        <v>199</v>
      </c>
    </row>
    <row r="68" customFormat="false" ht="31.5" hidden="false" customHeight="true" outlineLevel="0" collapsed="false">
      <c r="B68" s="29" t="n">
        <v>63</v>
      </c>
      <c r="C68" s="30" t="s">
        <v>192</v>
      </c>
      <c r="D68" s="30" t="s">
        <v>794</v>
      </c>
      <c r="E68" s="30" t="s">
        <v>193</v>
      </c>
      <c r="F68" s="29" t="s">
        <v>30</v>
      </c>
      <c r="G68" s="29" t="s">
        <v>29</v>
      </c>
      <c r="H68" s="29" t="n">
        <v>11</v>
      </c>
      <c r="I68" s="29" t="s">
        <v>704</v>
      </c>
      <c r="J68" s="29" t="s">
        <v>177</v>
      </c>
      <c r="K68" s="29" t="n">
        <v>30</v>
      </c>
      <c r="L68" s="33" t="s">
        <v>195</v>
      </c>
    </row>
    <row r="69" customFormat="false" ht="31.5" hidden="false" customHeight="true" outlineLevel="0" collapsed="false">
      <c r="B69" s="29" t="n">
        <v>64</v>
      </c>
      <c r="C69" s="30" t="s">
        <v>210</v>
      </c>
      <c r="D69" s="30" t="s">
        <v>795</v>
      </c>
      <c r="E69" s="30" t="s">
        <v>94</v>
      </c>
      <c r="F69" s="29" t="s">
        <v>30</v>
      </c>
      <c r="G69" s="29" t="s">
        <v>29</v>
      </c>
      <c r="H69" s="29" t="n">
        <v>3</v>
      </c>
      <c r="I69" s="29" t="s">
        <v>704</v>
      </c>
      <c r="J69" s="29" t="s">
        <v>203</v>
      </c>
      <c r="K69" s="29" t="n">
        <v>31</v>
      </c>
      <c r="L69" s="33" t="s">
        <v>212</v>
      </c>
    </row>
    <row r="70" customFormat="false" ht="31.5" hidden="false" customHeight="true" outlineLevel="0" collapsed="false">
      <c r="B70" s="29" t="n">
        <v>65</v>
      </c>
      <c r="C70" s="30" t="s">
        <v>218</v>
      </c>
      <c r="D70" s="30" t="s">
        <v>796</v>
      </c>
      <c r="E70" s="30" t="s">
        <v>100</v>
      </c>
      <c r="F70" s="29" t="s">
        <v>30</v>
      </c>
      <c r="G70" s="29" t="s">
        <v>29</v>
      </c>
      <c r="H70" s="29" t="n">
        <v>3</v>
      </c>
      <c r="I70" s="29" t="s">
        <v>704</v>
      </c>
      <c r="J70" s="29" t="s">
        <v>203</v>
      </c>
      <c r="K70" s="29" t="n">
        <v>31</v>
      </c>
      <c r="L70" s="33" t="s">
        <v>220</v>
      </c>
    </row>
    <row r="71" customFormat="false" ht="31.5" hidden="false" customHeight="true" outlineLevel="0" collapsed="false">
      <c r="B71" s="29" t="n">
        <v>66</v>
      </c>
      <c r="C71" s="30" t="s">
        <v>221</v>
      </c>
      <c r="D71" s="30" t="s">
        <v>797</v>
      </c>
      <c r="E71" s="30" t="s">
        <v>193</v>
      </c>
      <c r="F71" s="29" t="s">
        <v>30</v>
      </c>
      <c r="G71" s="29" t="s">
        <v>29</v>
      </c>
      <c r="H71" s="29" t="n">
        <v>3</v>
      </c>
      <c r="I71" s="29" t="s">
        <v>704</v>
      </c>
      <c r="J71" s="29" t="s">
        <v>203</v>
      </c>
      <c r="K71" s="29" t="n">
        <v>31</v>
      </c>
      <c r="L71" s="33" t="s">
        <v>223</v>
      </c>
    </row>
    <row r="72" customFormat="false" ht="31.5" hidden="false" customHeight="true" outlineLevel="0" collapsed="false">
      <c r="B72" s="29" t="n">
        <v>67</v>
      </c>
      <c r="C72" s="30" t="s">
        <v>205</v>
      </c>
      <c r="D72" s="30" t="s">
        <v>798</v>
      </c>
      <c r="E72" s="30" t="s">
        <v>94</v>
      </c>
      <c r="F72" s="29" t="s">
        <v>30</v>
      </c>
      <c r="G72" s="29" t="s">
        <v>29</v>
      </c>
      <c r="H72" s="29" t="n">
        <v>3</v>
      </c>
      <c r="I72" s="29" t="s">
        <v>704</v>
      </c>
      <c r="J72" s="29" t="s">
        <v>203</v>
      </c>
      <c r="K72" s="29" t="n">
        <v>31</v>
      </c>
      <c r="L72" s="33" t="s">
        <v>206</v>
      </c>
    </row>
    <row r="73" customFormat="false" ht="31.5" hidden="false" customHeight="true" outlineLevel="0" collapsed="false">
      <c r="B73" s="29" t="n">
        <v>68</v>
      </c>
      <c r="C73" s="30" t="s">
        <v>213</v>
      </c>
      <c r="D73" s="30" t="s">
        <v>799</v>
      </c>
      <c r="E73" s="30" t="s">
        <v>214</v>
      </c>
      <c r="F73" s="29" t="s">
        <v>30</v>
      </c>
      <c r="G73" s="29" t="s">
        <v>29</v>
      </c>
      <c r="H73" s="29" t="n">
        <v>3</v>
      </c>
      <c r="I73" s="29" t="s">
        <v>704</v>
      </c>
      <c r="J73" s="29" t="s">
        <v>203</v>
      </c>
      <c r="K73" s="29" t="n">
        <v>31</v>
      </c>
      <c r="L73" s="33" t="s">
        <v>216</v>
      </c>
    </row>
    <row r="74" customFormat="false" ht="31.5" hidden="false" customHeight="true" outlineLevel="0" collapsed="false">
      <c r="B74" s="29" t="n">
        <v>69</v>
      </c>
      <c r="C74" s="30" t="s">
        <v>233</v>
      </c>
      <c r="D74" s="30" t="s">
        <v>800</v>
      </c>
      <c r="E74" s="30" t="s">
        <v>230</v>
      </c>
      <c r="F74" s="29" t="s">
        <v>30</v>
      </c>
      <c r="G74" s="29" t="s">
        <v>29</v>
      </c>
      <c r="H74" s="29" t="n">
        <v>3</v>
      </c>
      <c r="I74" s="29" t="s">
        <v>704</v>
      </c>
      <c r="J74" s="29" t="s">
        <v>225</v>
      </c>
      <c r="K74" s="29" t="n">
        <v>32</v>
      </c>
      <c r="L74" s="33" t="s">
        <v>235</v>
      </c>
    </row>
    <row r="75" customFormat="false" ht="31.5" hidden="false" customHeight="true" outlineLevel="0" collapsed="false">
      <c r="B75" s="29" t="n">
        <v>70</v>
      </c>
      <c r="C75" s="30" t="s">
        <v>244</v>
      </c>
      <c r="D75" s="30" t="s">
        <v>801</v>
      </c>
      <c r="E75" s="30" t="s">
        <v>241</v>
      </c>
      <c r="F75" s="29" t="s">
        <v>30</v>
      </c>
      <c r="G75" s="29" t="s">
        <v>29</v>
      </c>
      <c r="H75" s="29" t="n">
        <v>3</v>
      </c>
      <c r="I75" s="29" t="s">
        <v>704</v>
      </c>
      <c r="J75" s="29" t="s">
        <v>225</v>
      </c>
      <c r="K75" s="29" t="n">
        <v>32</v>
      </c>
      <c r="L75" s="33" t="s">
        <v>246</v>
      </c>
    </row>
    <row r="76" customFormat="false" ht="31.5" hidden="false" customHeight="true" outlineLevel="0" collapsed="false">
      <c r="B76" s="29" t="n">
        <v>71</v>
      </c>
      <c r="C76" s="30" t="s">
        <v>250</v>
      </c>
      <c r="D76" s="30" t="s">
        <v>802</v>
      </c>
      <c r="E76" s="30" t="s">
        <v>241</v>
      </c>
      <c r="F76" s="29" t="s">
        <v>30</v>
      </c>
      <c r="G76" s="29" t="s">
        <v>29</v>
      </c>
      <c r="H76" s="29" t="n">
        <v>3</v>
      </c>
      <c r="I76" s="29" t="s">
        <v>704</v>
      </c>
      <c r="J76" s="29" t="s">
        <v>225</v>
      </c>
      <c r="K76" s="29" t="n">
        <v>32</v>
      </c>
      <c r="L76" s="33" t="s">
        <v>252</v>
      </c>
    </row>
    <row r="77" customFormat="false" ht="31.5" hidden="false" customHeight="true" outlineLevel="0" collapsed="false">
      <c r="B77" s="29" t="n">
        <v>72</v>
      </c>
      <c r="C77" s="30" t="s">
        <v>226</v>
      </c>
      <c r="D77" s="30" t="s">
        <v>803</v>
      </c>
      <c r="E77" s="30" t="s">
        <v>227</v>
      </c>
      <c r="F77" s="29" t="s">
        <v>30</v>
      </c>
      <c r="G77" s="29" t="s">
        <v>29</v>
      </c>
      <c r="H77" s="29" t="n">
        <v>11</v>
      </c>
      <c r="I77" s="29" t="s">
        <v>704</v>
      </c>
      <c r="J77" s="29" t="s">
        <v>225</v>
      </c>
      <c r="K77" s="29" t="n">
        <v>32</v>
      </c>
      <c r="L77" s="33" t="s">
        <v>228</v>
      </c>
    </row>
    <row r="78" customFormat="false" ht="31.5" hidden="false" customHeight="true" outlineLevel="0" collapsed="false">
      <c r="B78" s="29" t="n">
        <v>73</v>
      </c>
      <c r="C78" s="30" t="s">
        <v>229</v>
      </c>
      <c r="D78" s="30" t="s">
        <v>804</v>
      </c>
      <c r="E78" s="30" t="s">
        <v>230</v>
      </c>
      <c r="F78" s="29" t="s">
        <v>30</v>
      </c>
      <c r="G78" s="29" t="s">
        <v>29</v>
      </c>
      <c r="H78" s="29" t="n">
        <v>11</v>
      </c>
      <c r="I78" s="29" t="s">
        <v>704</v>
      </c>
      <c r="J78" s="29" t="s">
        <v>225</v>
      </c>
      <c r="K78" s="29" t="n">
        <v>32</v>
      </c>
      <c r="L78" s="33" t="s">
        <v>232</v>
      </c>
    </row>
    <row r="79" customFormat="false" ht="31.5" hidden="false" customHeight="true" outlineLevel="0" collapsed="false">
      <c r="B79" s="29" t="n">
        <v>74</v>
      </c>
      <c r="C79" s="30" t="s">
        <v>236</v>
      </c>
      <c r="D79" s="30" t="s">
        <v>805</v>
      </c>
      <c r="E79" s="30" t="s">
        <v>237</v>
      </c>
      <c r="F79" s="29" t="s">
        <v>30</v>
      </c>
      <c r="G79" s="29" t="s">
        <v>29</v>
      </c>
      <c r="H79" s="29" t="n">
        <v>11</v>
      </c>
      <c r="I79" s="29" t="s">
        <v>704</v>
      </c>
      <c r="J79" s="29" t="s">
        <v>225</v>
      </c>
      <c r="K79" s="29" t="n">
        <v>32</v>
      </c>
      <c r="L79" s="33" t="s">
        <v>239</v>
      </c>
    </row>
    <row r="80" customFormat="false" ht="31.5" hidden="false" customHeight="true" outlineLevel="0" collapsed="false">
      <c r="B80" s="29" t="n">
        <v>75</v>
      </c>
      <c r="C80" s="30" t="s">
        <v>240</v>
      </c>
      <c r="D80" s="30"/>
      <c r="E80" s="30" t="s">
        <v>241</v>
      </c>
      <c r="F80" s="29" t="s">
        <v>30</v>
      </c>
      <c r="G80" s="29" t="s">
        <v>29</v>
      </c>
      <c r="H80" s="29" t="n">
        <v>11</v>
      </c>
      <c r="I80" s="29" t="s">
        <v>704</v>
      </c>
      <c r="J80" s="29" t="s">
        <v>225</v>
      </c>
      <c r="K80" s="29" t="n">
        <v>32</v>
      </c>
      <c r="L80" s="33" t="s">
        <v>243</v>
      </c>
    </row>
    <row r="81" customFormat="false" ht="31.5" hidden="false" customHeight="true" outlineLevel="0" collapsed="false">
      <c r="B81" s="29" t="n">
        <v>76</v>
      </c>
      <c r="C81" s="30" t="s">
        <v>247</v>
      </c>
      <c r="D81" s="30" t="s">
        <v>806</v>
      </c>
      <c r="E81" s="30" t="s">
        <v>241</v>
      </c>
      <c r="F81" s="29" t="s">
        <v>30</v>
      </c>
      <c r="G81" s="29" t="s">
        <v>29</v>
      </c>
      <c r="H81" s="29" t="n">
        <v>11</v>
      </c>
      <c r="I81" s="29" t="s">
        <v>704</v>
      </c>
      <c r="J81" s="29" t="s">
        <v>225</v>
      </c>
      <c r="K81" s="29" t="n">
        <v>32</v>
      </c>
      <c r="L81" s="33" t="s">
        <v>249</v>
      </c>
    </row>
    <row r="82" customFormat="false" ht="31.5" hidden="false" customHeight="true" outlineLevel="0" collapsed="false">
      <c r="B82" s="29" t="n">
        <v>77</v>
      </c>
      <c r="C82" s="30" t="s">
        <v>807</v>
      </c>
      <c r="D82" s="30" t="s">
        <v>808</v>
      </c>
      <c r="E82" s="30" t="s">
        <v>479</v>
      </c>
      <c r="F82" s="29" t="s">
        <v>32</v>
      </c>
      <c r="G82" s="29" t="s">
        <v>96</v>
      </c>
      <c r="H82" s="29" t="n">
        <v>11</v>
      </c>
      <c r="I82" s="29" t="s">
        <v>704</v>
      </c>
      <c r="J82" s="29" t="s">
        <v>225</v>
      </c>
      <c r="K82" s="29" t="n">
        <v>33</v>
      </c>
      <c r="L82" s="36" t="s">
        <v>382</v>
      </c>
    </row>
    <row r="83" customFormat="false" ht="31.5" hidden="false" customHeight="true" outlineLevel="0" collapsed="false">
      <c r="B83" s="29" t="n">
        <v>78</v>
      </c>
      <c r="C83" s="30" t="s">
        <v>275</v>
      </c>
      <c r="D83" s="30" t="s">
        <v>809</v>
      </c>
      <c r="E83" s="30" t="s">
        <v>276</v>
      </c>
      <c r="F83" s="29" t="s">
        <v>32</v>
      </c>
      <c r="G83" s="29" t="s">
        <v>31</v>
      </c>
      <c r="H83" s="29" t="n">
        <v>11</v>
      </c>
      <c r="I83" s="29" t="s">
        <v>704</v>
      </c>
      <c r="J83" s="29" t="s">
        <v>225</v>
      </c>
      <c r="K83" s="29" t="n">
        <v>33</v>
      </c>
      <c r="L83" s="33" t="s">
        <v>277</v>
      </c>
    </row>
    <row r="84" customFormat="false" ht="31.5" hidden="false" customHeight="true" outlineLevel="0" collapsed="false">
      <c r="B84" s="29" t="n">
        <v>79</v>
      </c>
      <c r="C84" s="30" t="s">
        <v>278</v>
      </c>
      <c r="D84" s="30" t="s">
        <v>810</v>
      </c>
      <c r="E84" s="30" t="s">
        <v>279</v>
      </c>
      <c r="F84" s="29" t="s">
        <v>32</v>
      </c>
      <c r="G84" s="29" t="s">
        <v>31</v>
      </c>
      <c r="H84" s="29" t="n">
        <v>11</v>
      </c>
      <c r="I84" s="29" t="s">
        <v>704</v>
      </c>
      <c r="J84" s="29" t="s">
        <v>225</v>
      </c>
      <c r="K84" s="29" t="n">
        <v>33</v>
      </c>
      <c r="L84" s="33" t="s">
        <v>281</v>
      </c>
    </row>
    <row r="85" customFormat="false" ht="31.5" hidden="false" customHeight="true" outlineLevel="0" collapsed="false">
      <c r="B85" s="29" t="n">
        <v>80</v>
      </c>
      <c r="C85" s="30" t="s">
        <v>254</v>
      </c>
      <c r="D85" s="30" t="s">
        <v>811</v>
      </c>
      <c r="E85" s="30" t="s">
        <v>255</v>
      </c>
      <c r="F85" s="29" t="s">
        <v>32</v>
      </c>
      <c r="G85" s="29" t="s">
        <v>31</v>
      </c>
      <c r="H85" s="29" t="n">
        <v>11</v>
      </c>
      <c r="I85" s="29" t="s">
        <v>704</v>
      </c>
      <c r="J85" s="29" t="s">
        <v>253</v>
      </c>
      <c r="K85" s="29" t="n">
        <v>33</v>
      </c>
      <c r="L85" s="33" t="s">
        <v>257</v>
      </c>
    </row>
    <row r="86" customFormat="false" ht="31.5" hidden="false" customHeight="true" outlineLevel="0" collapsed="false">
      <c r="B86" s="29" t="n">
        <v>81</v>
      </c>
      <c r="C86" s="30" t="s">
        <v>258</v>
      </c>
      <c r="D86" s="30" t="s">
        <v>812</v>
      </c>
      <c r="E86" s="30" t="s">
        <v>259</v>
      </c>
      <c r="F86" s="29" t="s">
        <v>32</v>
      </c>
      <c r="G86" s="29" t="s">
        <v>31</v>
      </c>
      <c r="H86" s="29" t="n">
        <v>11</v>
      </c>
      <c r="I86" s="29" t="s">
        <v>704</v>
      </c>
      <c r="J86" s="29" t="s">
        <v>253</v>
      </c>
      <c r="K86" s="29" t="n">
        <v>33</v>
      </c>
      <c r="L86" s="33" t="s">
        <v>262</v>
      </c>
    </row>
    <row r="87" customFormat="false" ht="31.5" hidden="false" customHeight="true" outlineLevel="0" collapsed="false">
      <c r="B87" s="29" t="n">
        <v>82</v>
      </c>
      <c r="C87" s="30" t="s">
        <v>263</v>
      </c>
      <c r="D87" s="30" t="s">
        <v>813</v>
      </c>
      <c r="E87" s="30" t="s">
        <v>264</v>
      </c>
      <c r="F87" s="29" t="s">
        <v>32</v>
      </c>
      <c r="G87" s="29" t="s">
        <v>31</v>
      </c>
      <c r="H87" s="29" t="n">
        <v>11</v>
      </c>
      <c r="I87" s="29" t="s">
        <v>704</v>
      </c>
      <c r="J87" s="29" t="s">
        <v>253</v>
      </c>
      <c r="K87" s="29" t="n">
        <v>33</v>
      </c>
      <c r="L87" s="33" t="s">
        <v>267</v>
      </c>
    </row>
    <row r="88" customFormat="false" ht="31.5" hidden="false" customHeight="true" outlineLevel="0" collapsed="false">
      <c r="B88" s="29" t="n">
        <v>83</v>
      </c>
      <c r="C88" s="30" t="s">
        <v>268</v>
      </c>
      <c r="D88" s="30" t="s">
        <v>814</v>
      </c>
      <c r="E88" s="30" t="s">
        <v>269</v>
      </c>
      <c r="F88" s="29" t="s">
        <v>32</v>
      </c>
      <c r="G88" s="29" t="s">
        <v>31</v>
      </c>
      <c r="H88" s="29" t="n">
        <v>11</v>
      </c>
      <c r="I88" s="29" t="s">
        <v>704</v>
      </c>
      <c r="J88" s="29" t="s">
        <v>253</v>
      </c>
      <c r="K88" s="29" t="n">
        <v>33</v>
      </c>
      <c r="L88" s="33" t="s">
        <v>270</v>
      </c>
    </row>
    <row r="89" customFormat="false" ht="31.5" hidden="false" customHeight="true" outlineLevel="0" collapsed="false">
      <c r="B89" s="29" t="n">
        <v>84</v>
      </c>
      <c r="C89" s="30" t="s">
        <v>271</v>
      </c>
      <c r="D89" s="30" t="s">
        <v>815</v>
      </c>
      <c r="E89" s="30" t="s">
        <v>272</v>
      </c>
      <c r="F89" s="29" t="s">
        <v>32</v>
      </c>
      <c r="G89" s="29" t="s">
        <v>31</v>
      </c>
      <c r="H89" s="29" t="n">
        <v>11</v>
      </c>
      <c r="I89" s="29" t="s">
        <v>704</v>
      </c>
      <c r="J89" s="29" t="s">
        <v>253</v>
      </c>
      <c r="K89" s="29" t="n">
        <v>33</v>
      </c>
      <c r="L89" s="33" t="s">
        <v>274</v>
      </c>
    </row>
    <row r="90" customFormat="false" ht="31.5" hidden="false" customHeight="true" outlineLevel="0" collapsed="false">
      <c r="B90" s="29" t="n">
        <v>85</v>
      </c>
      <c r="C90" s="30" t="s">
        <v>302</v>
      </c>
      <c r="D90" s="30" t="s">
        <v>816</v>
      </c>
      <c r="E90" s="30" t="s">
        <v>148</v>
      </c>
      <c r="F90" s="29" t="s">
        <v>36</v>
      </c>
      <c r="G90" s="29" t="s">
        <v>35</v>
      </c>
      <c r="H90" s="29" t="n">
        <v>6</v>
      </c>
      <c r="I90" s="29" t="s">
        <v>704</v>
      </c>
      <c r="J90" s="29" t="s">
        <v>282</v>
      </c>
      <c r="K90" s="29" t="n">
        <v>34</v>
      </c>
      <c r="L90" s="33" t="s">
        <v>303</v>
      </c>
    </row>
    <row r="91" customFormat="false" ht="31.5" hidden="false" customHeight="true" outlineLevel="0" collapsed="false">
      <c r="B91" s="29" t="n">
        <v>86</v>
      </c>
      <c r="C91" s="30" t="s">
        <v>323</v>
      </c>
      <c r="D91" s="30" t="s">
        <v>817</v>
      </c>
      <c r="E91" s="30" t="s">
        <v>324</v>
      </c>
      <c r="F91" s="29" t="s">
        <v>36</v>
      </c>
      <c r="G91" s="29" t="s">
        <v>35</v>
      </c>
      <c r="H91" s="29" t="n">
        <v>6</v>
      </c>
      <c r="I91" s="29" t="s">
        <v>704</v>
      </c>
      <c r="J91" s="29" t="s">
        <v>282</v>
      </c>
      <c r="K91" s="29" t="n">
        <v>34</v>
      </c>
      <c r="L91" s="33" t="s">
        <v>326</v>
      </c>
    </row>
    <row r="92" customFormat="false" ht="31.5" hidden="false" customHeight="true" outlineLevel="0" collapsed="false">
      <c r="B92" s="29" t="n">
        <v>87</v>
      </c>
      <c r="C92" s="30" t="s">
        <v>292</v>
      </c>
      <c r="D92" s="30" t="s">
        <v>818</v>
      </c>
      <c r="E92" s="30" t="s">
        <v>293</v>
      </c>
      <c r="F92" s="29" t="s">
        <v>36</v>
      </c>
      <c r="G92" s="29" t="s">
        <v>35</v>
      </c>
      <c r="H92" s="29" t="n">
        <v>6</v>
      </c>
      <c r="I92" s="29" t="s">
        <v>704</v>
      </c>
      <c r="J92" s="29" t="s">
        <v>282</v>
      </c>
      <c r="K92" s="29" t="n">
        <v>34</v>
      </c>
      <c r="L92" s="33" t="s">
        <v>295</v>
      </c>
    </row>
    <row r="93" customFormat="false" ht="31.5" hidden="false" customHeight="true" outlineLevel="0" collapsed="false">
      <c r="B93" s="29" t="n">
        <v>88</v>
      </c>
      <c r="C93" s="30" t="s">
        <v>328</v>
      </c>
      <c r="D93" s="30" t="s">
        <v>819</v>
      </c>
      <c r="E93" s="30" t="s">
        <v>120</v>
      </c>
      <c r="F93" s="29" t="s">
        <v>36</v>
      </c>
      <c r="G93" s="29" t="s">
        <v>35</v>
      </c>
      <c r="H93" s="29" t="n">
        <v>11</v>
      </c>
      <c r="I93" s="29" t="s">
        <v>704</v>
      </c>
      <c r="J93" s="29" t="s">
        <v>282</v>
      </c>
      <c r="K93" s="29" t="n">
        <v>34</v>
      </c>
      <c r="L93" s="33" t="s">
        <v>329</v>
      </c>
    </row>
    <row r="94" customFormat="false" ht="31.5" hidden="false" customHeight="true" outlineLevel="0" collapsed="false">
      <c r="B94" s="29" t="n">
        <v>89</v>
      </c>
      <c r="C94" s="30" t="s">
        <v>296</v>
      </c>
      <c r="D94" s="30" t="s">
        <v>820</v>
      </c>
      <c r="E94" s="30" t="s">
        <v>142</v>
      </c>
      <c r="F94" s="29" t="s">
        <v>36</v>
      </c>
      <c r="G94" s="29" t="s">
        <v>35</v>
      </c>
      <c r="H94" s="29" t="n">
        <v>11</v>
      </c>
      <c r="I94" s="29" t="s">
        <v>704</v>
      </c>
      <c r="J94" s="29" t="s">
        <v>282</v>
      </c>
      <c r="K94" s="29" t="n">
        <v>34</v>
      </c>
      <c r="L94" s="33" t="s">
        <v>298</v>
      </c>
    </row>
    <row r="95" customFormat="false" ht="31.5" hidden="false" customHeight="true" outlineLevel="0" collapsed="false">
      <c r="B95" s="29" t="n">
        <v>90</v>
      </c>
      <c r="C95" s="30" t="s">
        <v>283</v>
      </c>
      <c r="D95" s="30" t="s">
        <v>821</v>
      </c>
      <c r="E95" s="30" t="s">
        <v>284</v>
      </c>
      <c r="F95" s="29" t="s">
        <v>36</v>
      </c>
      <c r="G95" s="29" t="s">
        <v>35</v>
      </c>
      <c r="H95" s="29" t="n">
        <v>11</v>
      </c>
      <c r="I95" s="29" t="s">
        <v>704</v>
      </c>
      <c r="J95" s="29" t="s">
        <v>282</v>
      </c>
      <c r="K95" s="29" t="n">
        <v>34</v>
      </c>
      <c r="L95" s="33" t="s">
        <v>285</v>
      </c>
    </row>
    <row r="96" customFormat="false" ht="31.5" hidden="false" customHeight="true" outlineLevel="0" collapsed="false">
      <c r="B96" s="29" t="n">
        <v>91</v>
      </c>
      <c r="C96" s="30" t="s">
        <v>286</v>
      </c>
      <c r="D96" s="30" t="s">
        <v>822</v>
      </c>
      <c r="E96" s="30" t="s">
        <v>287</v>
      </c>
      <c r="F96" s="29" t="s">
        <v>36</v>
      </c>
      <c r="G96" s="29" t="s">
        <v>35</v>
      </c>
      <c r="H96" s="29" t="n">
        <v>11</v>
      </c>
      <c r="I96" s="29" t="s">
        <v>704</v>
      </c>
      <c r="J96" s="29" t="s">
        <v>282</v>
      </c>
      <c r="K96" s="29" t="n">
        <v>34</v>
      </c>
      <c r="L96" s="33" t="s">
        <v>288</v>
      </c>
    </row>
    <row r="97" customFormat="false" ht="31.5" hidden="false" customHeight="true" outlineLevel="0" collapsed="false">
      <c r="B97" s="29" t="n">
        <v>92</v>
      </c>
      <c r="C97" s="30" t="s">
        <v>289</v>
      </c>
      <c r="D97" s="30" t="s">
        <v>823</v>
      </c>
      <c r="E97" s="30" t="s">
        <v>290</v>
      </c>
      <c r="F97" s="29" t="s">
        <v>36</v>
      </c>
      <c r="G97" s="29" t="s">
        <v>35</v>
      </c>
      <c r="H97" s="29" t="n">
        <v>11</v>
      </c>
      <c r="I97" s="29" t="s">
        <v>704</v>
      </c>
      <c r="J97" s="29" t="s">
        <v>282</v>
      </c>
      <c r="K97" s="29" t="n">
        <v>34</v>
      </c>
      <c r="L97" s="33" t="s">
        <v>291</v>
      </c>
    </row>
    <row r="98" customFormat="false" ht="31.5" hidden="false" customHeight="true" outlineLevel="0" collapsed="false">
      <c r="B98" s="29" t="n">
        <v>93</v>
      </c>
      <c r="C98" s="30" t="s">
        <v>299</v>
      </c>
      <c r="D98" s="30" t="s">
        <v>824</v>
      </c>
      <c r="E98" s="30" t="s">
        <v>142</v>
      </c>
      <c r="F98" s="29" t="s">
        <v>36</v>
      </c>
      <c r="G98" s="29" t="s">
        <v>35</v>
      </c>
      <c r="H98" s="29" t="n">
        <v>11</v>
      </c>
      <c r="I98" s="29" t="s">
        <v>704</v>
      </c>
      <c r="J98" s="29" t="s">
        <v>282</v>
      </c>
      <c r="K98" s="29" t="n">
        <v>34</v>
      </c>
      <c r="L98" s="33" t="s">
        <v>301</v>
      </c>
    </row>
    <row r="99" customFormat="false" ht="31.5" hidden="false" customHeight="true" outlineLevel="0" collapsed="false">
      <c r="B99" s="29" t="n">
        <v>94</v>
      </c>
      <c r="C99" s="30" t="s">
        <v>308</v>
      </c>
      <c r="D99" s="30" t="s">
        <v>825</v>
      </c>
      <c r="E99" s="30" t="s">
        <v>120</v>
      </c>
      <c r="F99" s="29" t="s">
        <v>36</v>
      </c>
      <c r="G99" s="29" t="s">
        <v>35</v>
      </c>
      <c r="H99" s="29" t="n">
        <v>11</v>
      </c>
      <c r="I99" s="29" t="s">
        <v>704</v>
      </c>
      <c r="J99" s="29" t="s">
        <v>282</v>
      </c>
      <c r="K99" s="29" t="n">
        <v>34</v>
      </c>
      <c r="L99" s="33" t="s">
        <v>309</v>
      </c>
    </row>
    <row r="100" customFormat="false" ht="31.5" hidden="false" customHeight="true" outlineLevel="0" collapsed="false">
      <c r="B100" s="29" t="n">
        <v>95</v>
      </c>
      <c r="C100" s="30" t="s">
        <v>312</v>
      </c>
      <c r="D100" s="30" t="s">
        <v>826</v>
      </c>
      <c r="E100" s="30" t="s">
        <v>124</v>
      </c>
      <c r="F100" s="29" t="s">
        <v>36</v>
      </c>
      <c r="G100" s="29" t="s">
        <v>35</v>
      </c>
      <c r="H100" s="29" t="n">
        <v>11</v>
      </c>
      <c r="I100" s="29" t="s">
        <v>704</v>
      </c>
      <c r="J100" s="29" t="s">
        <v>282</v>
      </c>
      <c r="K100" s="29" t="n">
        <v>34</v>
      </c>
      <c r="L100" s="33" t="s">
        <v>313</v>
      </c>
    </row>
    <row r="101" customFormat="false" ht="31.5" hidden="false" customHeight="true" outlineLevel="0" collapsed="false">
      <c r="B101" s="29" t="n">
        <v>96</v>
      </c>
      <c r="C101" s="30" t="s">
        <v>315</v>
      </c>
      <c r="D101" s="30" t="s">
        <v>827</v>
      </c>
      <c r="E101" s="30" t="s">
        <v>316</v>
      </c>
      <c r="F101" s="29" t="s">
        <v>36</v>
      </c>
      <c r="G101" s="29" t="s">
        <v>35</v>
      </c>
      <c r="H101" s="29" t="n">
        <v>11</v>
      </c>
      <c r="I101" s="29" t="s">
        <v>704</v>
      </c>
      <c r="J101" s="29" t="s">
        <v>282</v>
      </c>
      <c r="K101" s="29" t="n">
        <v>34</v>
      </c>
      <c r="L101" s="33" t="s">
        <v>318</v>
      </c>
    </row>
    <row r="102" customFormat="false" ht="31.5" hidden="false" customHeight="true" outlineLevel="0" collapsed="false">
      <c r="B102" s="29" t="n">
        <v>97</v>
      </c>
      <c r="C102" s="30" t="s">
        <v>368</v>
      </c>
      <c r="D102" s="30" t="s">
        <v>828</v>
      </c>
      <c r="E102" s="30" t="s">
        <v>335</v>
      </c>
      <c r="F102" s="29" t="s">
        <v>30</v>
      </c>
      <c r="G102" s="29" t="s">
        <v>29</v>
      </c>
      <c r="H102" s="29" t="n">
        <v>3</v>
      </c>
      <c r="I102" s="29" t="s">
        <v>704</v>
      </c>
      <c r="J102" s="29" t="s">
        <v>333</v>
      </c>
      <c r="K102" s="29" t="n">
        <v>38</v>
      </c>
      <c r="L102" s="33" t="s">
        <v>370</v>
      </c>
    </row>
    <row r="103" customFormat="false" ht="31.5" hidden="false" customHeight="true" outlineLevel="0" collapsed="false">
      <c r="B103" s="29" t="n">
        <v>98</v>
      </c>
      <c r="C103" s="30" t="s">
        <v>350</v>
      </c>
      <c r="D103" s="30" t="s">
        <v>829</v>
      </c>
      <c r="E103" s="30" t="s">
        <v>371</v>
      </c>
      <c r="F103" s="29" t="s">
        <v>30</v>
      </c>
      <c r="G103" s="29" t="s">
        <v>29</v>
      </c>
      <c r="H103" s="29" t="n">
        <v>11</v>
      </c>
      <c r="I103" s="29" t="s">
        <v>704</v>
      </c>
      <c r="J103" s="29" t="s">
        <v>333</v>
      </c>
      <c r="K103" s="29" t="n">
        <v>38</v>
      </c>
      <c r="L103" s="33" t="s">
        <v>352</v>
      </c>
    </row>
    <row r="104" customFormat="false" ht="31.5" hidden="false" customHeight="true" outlineLevel="0" collapsed="false">
      <c r="B104" s="29" t="n">
        <v>99</v>
      </c>
      <c r="C104" s="30" t="s">
        <v>334</v>
      </c>
      <c r="D104" s="30" t="s">
        <v>830</v>
      </c>
      <c r="E104" s="30" t="s">
        <v>335</v>
      </c>
      <c r="F104" s="29" t="s">
        <v>30</v>
      </c>
      <c r="G104" s="29" t="s">
        <v>29</v>
      </c>
      <c r="H104" s="29" t="n">
        <v>11</v>
      </c>
      <c r="I104" s="29" t="s">
        <v>704</v>
      </c>
      <c r="J104" s="29" t="s">
        <v>333</v>
      </c>
      <c r="K104" s="29" t="n">
        <v>38</v>
      </c>
      <c r="L104" s="33" t="s">
        <v>337</v>
      </c>
    </row>
    <row r="105" customFormat="false" ht="31.5" hidden="false" customHeight="true" outlineLevel="0" collapsed="false">
      <c r="B105" s="29" t="n">
        <v>100</v>
      </c>
      <c r="C105" s="30" t="s">
        <v>338</v>
      </c>
      <c r="D105" s="30" t="s">
        <v>831</v>
      </c>
      <c r="E105" s="30" t="s">
        <v>335</v>
      </c>
      <c r="F105" s="29" t="s">
        <v>30</v>
      </c>
      <c r="G105" s="29" t="s">
        <v>29</v>
      </c>
      <c r="H105" s="29" t="n">
        <v>11</v>
      </c>
      <c r="I105" s="29" t="s">
        <v>704</v>
      </c>
      <c r="J105" s="29" t="s">
        <v>333</v>
      </c>
      <c r="K105" s="29" t="n">
        <v>38</v>
      </c>
      <c r="L105" s="33" t="s">
        <v>339</v>
      </c>
    </row>
    <row r="106" customFormat="false" ht="31.5" hidden="false" customHeight="true" outlineLevel="0" collapsed="false">
      <c r="B106" s="29" t="n">
        <v>101</v>
      </c>
      <c r="C106" s="30" t="s">
        <v>340</v>
      </c>
      <c r="D106" s="30" t="s">
        <v>832</v>
      </c>
      <c r="E106" s="30" t="s">
        <v>341</v>
      </c>
      <c r="F106" s="29" t="s">
        <v>30</v>
      </c>
      <c r="G106" s="29" t="s">
        <v>29</v>
      </c>
      <c r="H106" s="29" t="n">
        <v>11</v>
      </c>
      <c r="I106" s="29" t="s">
        <v>704</v>
      </c>
      <c r="J106" s="29" t="s">
        <v>333</v>
      </c>
      <c r="K106" s="29" t="n">
        <v>38</v>
      </c>
      <c r="L106" s="33" t="s">
        <v>343</v>
      </c>
    </row>
    <row r="107" customFormat="false" ht="31.5" hidden="false" customHeight="true" outlineLevel="0" collapsed="false">
      <c r="B107" s="29" t="n">
        <v>102</v>
      </c>
      <c r="C107" s="30" t="s">
        <v>344</v>
      </c>
      <c r="D107" s="30" t="s">
        <v>833</v>
      </c>
      <c r="E107" s="30" t="s">
        <v>335</v>
      </c>
      <c r="F107" s="29" t="s">
        <v>30</v>
      </c>
      <c r="G107" s="29" t="s">
        <v>29</v>
      </c>
      <c r="H107" s="29" t="n">
        <v>11</v>
      </c>
      <c r="I107" s="29" t="s">
        <v>704</v>
      </c>
      <c r="J107" s="29" t="s">
        <v>333</v>
      </c>
      <c r="K107" s="29" t="n">
        <v>38</v>
      </c>
      <c r="L107" s="33" t="s">
        <v>346</v>
      </c>
    </row>
    <row r="108" customFormat="false" ht="31.5" hidden="false" customHeight="true" outlineLevel="0" collapsed="false">
      <c r="B108" s="29" t="n">
        <v>103</v>
      </c>
      <c r="C108" s="30" t="s">
        <v>347</v>
      </c>
      <c r="D108" s="30" t="s">
        <v>834</v>
      </c>
      <c r="E108" s="30" t="s">
        <v>341</v>
      </c>
      <c r="F108" s="29" t="s">
        <v>30</v>
      </c>
      <c r="G108" s="29" t="s">
        <v>29</v>
      </c>
      <c r="H108" s="29" t="n">
        <v>11</v>
      </c>
      <c r="I108" s="29" t="s">
        <v>704</v>
      </c>
      <c r="J108" s="29" t="s">
        <v>333</v>
      </c>
      <c r="K108" s="29" t="n">
        <v>38</v>
      </c>
      <c r="L108" s="33" t="s">
        <v>349</v>
      </c>
    </row>
    <row r="109" customFormat="false" ht="31.5" hidden="false" customHeight="true" outlineLevel="0" collapsed="false">
      <c r="B109" s="29" t="n">
        <v>104</v>
      </c>
      <c r="C109" s="30" t="s">
        <v>350</v>
      </c>
      <c r="D109" s="30" t="s">
        <v>835</v>
      </c>
      <c r="E109" s="30" t="s">
        <v>335</v>
      </c>
      <c r="F109" s="29" t="s">
        <v>30</v>
      </c>
      <c r="G109" s="29" t="s">
        <v>29</v>
      </c>
      <c r="H109" s="29" t="n">
        <v>11</v>
      </c>
      <c r="I109" s="29" t="s">
        <v>704</v>
      </c>
      <c r="J109" s="29" t="s">
        <v>333</v>
      </c>
      <c r="K109" s="29" t="n">
        <v>38</v>
      </c>
      <c r="L109" s="33" t="s">
        <v>352</v>
      </c>
    </row>
    <row r="110" customFormat="false" ht="31.5" hidden="false" customHeight="true" outlineLevel="0" collapsed="false">
      <c r="B110" s="29" t="n">
        <v>105</v>
      </c>
      <c r="C110" s="30" t="s">
        <v>353</v>
      </c>
      <c r="D110" s="30" t="s">
        <v>836</v>
      </c>
      <c r="E110" s="30" t="s">
        <v>335</v>
      </c>
      <c r="F110" s="29" t="s">
        <v>30</v>
      </c>
      <c r="G110" s="29" t="s">
        <v>29</v>
      </c>
      <c r="H110" s="29" t="n">
        <v>11</v>
      </c>
      <c r="I110" s="29" t="s">
        <v>704</v>
      </c>
      <c r="J110" s="29" t="s">
        <v>333</v>
      </c>
      <c r="K110" s="29" t="n">
        <v>38</v>
      </c>
      <c r="L110" s="33" t="s">
        <v>355</v>
      </c>
    </row>
    <row r="111" customFormat="false" ht="31.5" hidden="false" customHeight="true" outlineLevel="0" collapsed="false">
      <c r="B111" s="29" t="n">
        <v>106</v>
      </c>
      <c r="C111" s="30" t="s">
        <v>356</v>
      </c>
      <c r="D111" s="30" t="s">
        <v>837</v>
      </c>
      <c r="E111" s="30" t="s">
        <v>335</v>
      </c>
      <c r="F111" s="29" t="s">
        <v>30</v>
      </c>
      <c r="G111" s="29" t="s">
        <v>29</v>
      </c>
      <c r="H111" s="29" t="n">
        <v>11</v>
      </c>
      <c r="I111" s="29" t="s">
        <v>704</v>
      </c>
      <c r="J111" s="29" t="s">
        <v>333</v>
      </c>
      <c r="K111" s="29" t="n">
        <v>38</v>
      </c>
      <c r="L111" s="33" t="s">
        <v>358</v>
      </c>
    </row>
    <row r="112" customFormat="false" ht="31.5" hidden="false" customHeight="true" outlineLevel="0" collapsed="false">
      <c r="B112" s="29" t="n">
        <v>107</v>
      </c>
      <c r="C112" s="30" t="s">
        <v>359</v>
      </c>
      <c r="D112" s="30" t="s">
        <v>838</v>
      </c>
      <c r="E112" s="30" t="s">
        <v>335</v>
      </c>
      <c r="F112" s="29" t="s">
        <v>30</v>
      </c>
      <c r="G112" s="29" t="s">
        <v>29</v>
      </c>
      <c r="H112" s="29" t="n">
        <v>11</v>
      </c>
      <c r="I112" s="29" t="s">
        <v>704</v>
      </c>
      <c r="J112" s="29" t="s">
        <v>333</v>
      </c>
      <c r="K112" s="29" t="n">
        <v>38</v>
      </c>
      <c r="L112" s="33" t="s">
        <v>361</v>
      </c>
    </row>
    <row r="113" customFormat="false" ht="31.5" hidden="false" customHeight="true" outlineLevel="0" collapsed="false">
      <c r="B113" s="29" t="n">
        <v>108</v>
      </c>
      <c r="C113" s="30" t="s">
        <v>362</v>
      </c>
      <c r="D113" s="30" t="s">
        <v>839</v>
      </c>
      <c r="E113" s="30" t="s">
        <v>335</v>
      </c>
      <c r="F113" s="29" t="s">
        <v>30</v>
      </c>
      <c r="G113" s="29" t="s">
        <v>29</v>
      </c>
      <c r="H113" s="29" t="n">
        <v>11</v>
      </c>
      <c r="I113" s="29" t="s">
        <v>704</v>
      </c>
      <c r="J113" s="29" t="s">
        <v>333</v>
      </c>
      <c r="K113" s="29" t="n">
        <v>38</v>
      </c>
      <c r="L113" s="33" t="s">
        <v>364</v>
      </c>
    </row>
    <row r="114" customFormat="false" ht="31.5" hidden="false" customHeight="true" outlineLevel="0" collapsed="false">
      <c r="B114" s="29" t="n">
        <v>109</v>
      </c>
      <c r="C114" s="30" t="s">
        <v>365</v>
      </c>
      <c r="D114" s="30" t="s">
        <v>840</v>
      </c>
      <c r="E114" s="30" t="s">
        <v>335</v>
      </c>
      <c r="F114" s="29" t="s">
        <v>30</v>
      </c>
      <c r="G114" s="29" t="s">
        <v>29</v>
      </c>
      <c r="H114" s="29" t="n">
        <v>11</v>
      </c>
      <c r="I114" s="29" t="s">
        <v>704</v>
      </c>
      <c r="J114" s="29" t="s">
        <v>333</v>
      </c>
      <c r="K114" s="29" t="n">
        <v>38</v>
      </c>
      <c r="L114" s="33" t="s">
        <v>367</v>
      </c>
    </row>
    <row r="115" customFormat="false" ht="31.5" hidden="false" customHeight="true" outlineLevel="0" collapsed="false">
      <c r="B115" s="29" t="n">
        <v>110</v>
      </c>
      <c r="C115" s="30" t="s">
        <v>375</v>
      </c>
      <c r="D115" s="30" t="s">
        <v>841</v>
      </c>
      <c r="E115" s="30" t="s">
        <v>376</v>
      </c>
      <c r="F115" s="29" t="s">
        <v>30</v>
      </c>
      <c r="G115" s="29" t="s">
        <v>29</v>
      </c>
      <c r="H115" s="29" t="n">
        <v>3</v>
      </c>
      <c r="I115" s="29" t="s">
        <v>704</v>
      </c>
      <c r="J115" s="29" t="s">
        <v>374</v>
      </c>
      <c r="K115" s="29" t="n">
        <v>39</v>
      </c>
      <c r="L115" s="33" t="s">
        <v>378</v>
      </c>
    </row>
    <row r="116" customFormat="false" ht="31.5" hidden="false" customHeight="true" outlineLevel="0" collapsed="false">
      <c r="B116" s="29" t="n">
        <v>111</v>
      </c>
      <c r="C116" s="30" t="s">
        <v>379</v>
      </c>
      <c r="D116" s="30" t="s">
        <v>842</v>
      </c>
      <c r="E116" s="30" t="s">
        <v>376</v>
      </c>
      <c r="F116" s="29" t="s">
        <v>30</v>
      </c>
      <c r="G116" s="29" t="s">
        <v>29</v>
      </c>
      <c r="H116" s="29" t="n">
        <v>3</v>
      </c>
      <c r="I116" s="29" t="s">
        <v>704</v>
      </c>
      <c r="J116" s="29" t="s">
        <v>374</v>
      </c>
      <c r="K116" s="29" t="n">
        <v>39</v>
      </c>
      <c r="L116" s="33" t="s">
        <v>381</v>
      </c>
    </row>
    <row r="117" customFormat="false" ht="31.5" hidden="false" customHeight="true" outlineLevel="0" collapsed="false">
      <c r="B117" s="29" t="n">
        <v>112</v>
      </c>
      <c r="C117" s="30" t="s">
        <v>383</v>
      </c>
      <c r="D117" s="30" t="s">
        <v>843</v>
      </c>
      <c r="E117" s="30" t="s">
        <v>376</v>
      </c>
      <c r="F117" s="29" t="s">
        <v>30</v>
      </c>
      <c r="G117" s="29" t="s">
        <v>29</v>
      </c>
      <c r="H117" s="29" t="n">
        <v>11</v>
      </c>
      <c r="I117" s="29" t="s">
        <v>704</v>
      </c>
      <c r="J117" s="29" t="s">
        <v>374</v>
      </c>
      <c r="K117" s="29" t="n">
        <v>39</v>
      </c>
      <c r="L117" s="33" t="s">
        <v>385</v>
      </c>
    </row>
    <row r="118" customFormat="false" ht="31.5" hidden="false" customHeight="true" outlineLevel="0" collapsed="false">
      <c r="B118" s="29" t="n">
        <v>113</v>
      </c>
      <c r="C118" s="30" t="s">
        <v>386</v>
      </c>
      <c r="D118" s="30" t="s">
        <v>844</v>
      </c>
      <c r="E118" s="30" t="s">
        <v>376</v>
      </c>
      <c r="F118" s="29" t="s">
        <v>30</v>
      </c>
      <c r="G118" s="29" t="s">
        <v>29</v>
      </c>
      <c r="H118" s="29" t="n">
        <v>11</v>
      </c>
      <c r="I118" s="29" t="s">
        <v>704</v>
      </c>
      <c r="J118" s="29" t="s">
        <v>374</v>
      </c>
      <c r="K118" s="29" t="n">
        <v>39</v>
      </c>
      <c r="L118" s="33" t="s">
        <v>388</v>
      </c>
    </row>
    <row r="119" customFormat="false" ht="31.5" hidden="false" customHeight="true" outlineLevel="0" collapsed="false">
      <c r="B119" s="29" t="n">
        <v>114</v>
      </c>
      <c r="C119" s="30" t="s">
        <v>389</v>
      </c>
      <c r="D119" s="30" t="s">
        <v>845</v>
      </c>
      <c r="E119" s="30" t="s">
        <v>241</v>
      </c>
      <c r="F119" s="29" t="s">
        <v>30</v>
      </c>
      <c r="G119" s="29" t="s">
        <v>29</v>
      </c>
      <c r="H119" s="29" t="n">
        <v>11</v>
      </c>
      <c r="I119" s="29" t="s">
        <v>704</v>
      </c>
      <c r="J119" s="29" t="s">
        <v>374</v>
      </c>
      <c r="K119" s="29" t="n">
        <v>39</v>
      </c>
      <c r="L119" s="33" t="s">
        <v>391</v>
      </c>
    </row>
    <row r="120" customFormat="false" ht="31.5" hidden="false" customHeight="true" outlineLevel="0" collapsed="false">
      <c r="B120" s="29" t="n">
        <v>115</v>
      </c>
      <c r="C120" s="30" t="s">
        <v>392</v>
      </c>
      <c r="D120" s="30" t="s">
        <v>846</v>
      </c>
      <c r="E120" s="30" t="s">
        <v>241</v>
      </c>
      <c r="F120" s="29" t="s">
        <v>30</v>
      </c>
      <c r="G120" s="29" t="s">
        <v>29</v>
      </c>
      <c r="H120" s="29" t="n">
        <v>11</v>
      </c>
      <c r="I120" s="29" t="s">
        <v>704</v>
      </c>
      <c r="J120" s="29" t="s">
        <v>374</v>
      </c>
      <c r="K120" s="29" t="n">
        <v>39</v>
      </c>
      <c r="L120" s="33" t="s">
        <v>394</v>
      </c>
    </row>
    <row r="121" customFormat="false" ht="31.5" hidden="false" customHeight="true" outlineLevel="0" collapsed="false">
      <c r="B121" s="29" t="n">
        <v>116</v>
      </c>
      <c r="C121" s="30" t="s">
        <v>397</v>
      </c>
      <c r="D121" s="30" t="s">
        <v>847</v>
      </c>
      <c r="E121" s="30" t="s">
        <v>241</v>
      </c>
      <c r="F121" s="29" t="s">
        <v>30</v>
      </c>
      <c r="G121" s="29" t="s">
        <v>29</v>
      </c>
      <c r="H121" s="29" t="n">
        <v>11</v>
      </c>
      <c r="I121" s="29" t="s">
        <v>704</v>
      </c>
      <c r="J121" s="29" t="s">
        <v>374</v>
      </c>
      <c r="K121" s="29" t="n">
        <v>39</v>
      </c>
      <c r="L121" s="33" t="s">
        <v>399</v>
      </c>
    </row>
    <row r="122" customFormat="false" ht="31.5" hidden="false" customHeight="true" outlineLevel="0" collapsed="false">
      <c r="B122" s="29" t="n">
        <v>117</v>
      </c>
      <c r="C122" s="30" t="s">
        <v>400</v>
      </c>
      <c r="D122" s="30" t="s">
        <v>848</v>
      </c>
      <c r="E122" s="30" t="s">
        <v>401</v>
      </c>
      <c r="F122" s="29" t="s">
        <v>30</v>
      </c>
      <c r="G122" s="29" t="s">
        <v>29</v>
      </c>
      <c r="H122" s="29" t="n">
        <v>11</v>
      </c>
      <c r="I122" s="29" t="s">
        <v>704</v>
      </c>
      <c r="J122" s="29" t="s">
        <v>374</v>
      </c>
      <c r="K122" s="29" t="n">
        <v>39</v>
      </c>
      <c r="L122" s="33" t="s">
        <v>402</v>
      </c>
    </row>
    <row r="123" customFormat="false" ht="31.5" hidden="false" customHeight="true" outlineLevel="0" collapsed="false">
      <c r="B123" s="29" t="n">
        <v>118</v>
      </c>
      <c r="C123" s="30" t="s">
        <v>403</v>
      </c>
      <c r="D123" s="30" t="s">
        <v>849</v>
      </c>
      <c r="E123" s="30" t="s">
        <v>335</v>
      </c>
      <c r="F123" s="29" t="s">
        <v>30</v>
      </c>
      <c r="G123" s="29" t="s">
        <v>29</v>
      </c>
      <c r="H123" s="29" t="n">
        <v>11</v>
      </c>
      <c r="I123" s="29" t="s">
        <v>704</v>
      </c>
      <c r="J123" s="29" t="s">
        <v>374</v>
      </c>
      <c r="K123" s="29" t="n">
        <v>39</v>
      </c>
      <c r="L123" s="33" t="s">
        <v>404</v>
      </c>
    </row>
    <row r="124" customFormat="false" ht="31.5" hidden="false" customHeight="true" outlineLevel="0" collapsed="false">
      <c r="B124" s="29" t="n">
        <v>119</v>
      </c>
      <c r="C124" s="30" t="s">
        <v>405</v>
      </c>
      <c r="D124" s="30" t="s">
        <v>850</v>
      </c>
      <c r="E124" s="30" t="s">
        <v>335</v>
      </c>
      <c r="F124" s="29" t="s">
        <v>30</v>
      </c>
      <c r="G124" s="29" t="s">
        <v>29</v>
      </c>
      <c r="H124" s="29" t="n">
        <v>11</v>
      </c>
      <c r="I124" s="29" t="s">
        <v>704</v>
      </c>
      <c r="J124" s="29" t="s">
        <v>374</v>
      </c>
      <c r="K124" s="29" t="n">
        <v>39</v>
      </c>
      <c r="L124" s="33" t="s">
        <v>407</v>
      </c>
    </row>
    <row r="125" customFormat="false" ht="31.5" hidden="false" customHeight="true" outlineLevel="0" collapsed="false">
      <c r="B125" s="29" t="n">
        <v>120</v>
      </c>
      <c r="C125" s="30" t="s">
        <v>408</v>
      </c>
      <c r="D125" s="30" t="s">
        <v>851</v>
      </c>
      <c r="E125" s="30" t="s">
        <v>409</v>
      </c>
      <c r="F125" s="29" t="s">
        <v>30</v>
      </c>
      <c r="G125" s="29" t="s">
        <v>29</v>
      </c>
      <c r="H125" s="29" t="n">
        <v>11</v>
      </c>
      <c r="I125" s="29" t="s">
        <v>704</v>
      </c>
      <c r="J125" s="29" t="s">
        <v>374</v>
      </c>
      <c r="K125" s="29" t="n">
        <v>39</v>
      </c>
      <c r="L125" s="33" t="s">
        <v>411</v>
      </c>
    </row>
    <row r="126" customFormat="false" ht="31.5" hidden="false" customHeight="true" outlineLevel="0" collapsed="false">
      <c r="B126" s="29" t="n">
        <v>121</v>
      </c>
      <c r="C126" s="30" t="s">
        <v>852</v>
      </c>
      <c r="D126" s="30" t="s">
        <v>853</v>
      </c>
      <c r="E126" s="30" t="s">
        <v>854</v>
      </c>
      <c r="F126" s="29" t="s">
        <v>855</v>
      </c>
      <c r="G126" s="29" t="s">
        <v>96</v>
      </c>
      <c r="H126" s="29" t="n">
        <v>11</v>
      </c>
      <c r="I126" s="29" t="s">
        <v>704</v>
      </c>
      <c r="J126" s="29" t="s">
        <v>374</v>
      </c>
      <c r="K126" s="29" t="n">
        <v>39</v>
      </c>
      <c r="L126" s="36" t="s">
        <v>382</v>
      </c>
    </row>
    <row r="127" customFormat="false" ht="31.5" hidden="false" customHeight="true" outlineLevel="0" collapsed="false">
      <c r="B127" s="29" t="n">
        <v>122</v>
      </c>
      <c r="C127" s="30" t="s">
        <v>462</v>
      </c>
      <c r="D127" s="30" t="s">
        <v>856</v>
      </c>
      <c r="E127" s="30" t="s">
        <v>463</v>
      </c>
      <c r="F127" s="29" t="s">
        <v>32</v>
      </c>
      <c r="G127" s="29" t="s">
        <v>31</v>
      </c>
      <c r="H127" s="29" t="n">
        <v>11</v>
      </c>
      <c r="I127" s="29" t="s">
        <v>704</v>
      </c>
      <c r="J127" s="29" t="s">
        <v>412</v>
      </c>
      <c r="K127" s="29" t="n">
        <v>40</v>
      </c>
      <c r="L127" s="33" t="s">
        <v>465</v>
      </c>
    </row>
    <row r="128" customFormat="false" ht="31.5" hidden="false" customHeight="true" outlineLevel="0" collapsed="false">
      <c r="B128" s="29" t="n">
        <v>123</v>
      </c>
      <c r="C128" s="30" t="s">
        <v>466</v>
      </c>
      <c r="D128" s="30" t="s">
        <v>857</v>
      </c>
      <c r="E128" s="30" t="s">
        <v>467</v>
      </c>
      <c r="F128" s="29" t="s">
        <v>32</v>
      </c>
      <c r="G128" s="29" t="s">
        <v>31</v>
      </c>
      <c r="H128" s="29" t="n">
        <v>11</v>
      </c>
      <c r="I128" s="29" t="s">
        <v>704</v>
      </c>
      <c r="J128" s="29" t="s">
        <v>412</v>
      </c>
      <c r="K128" s="29" t="n">
        <v>40</v>
      </c>
      <c r="L128" s="33" t="s">
        <v>469</v>
      </c>
    </row>
    <row r="129" customFormat="false" ht="31.5" hidden="false" customHeight="true" outlineLevel="0" collapsed="false">
      <c r="B129" s="29" t="n">
        <v>124</v>
      </c>
      <c r="C129" s="30" t="s">
        <v>443</v>
      </c>
      <c r="D129" s="30" t="s">
        <v>858</v>
      </c>
      <c r="E129" s="30" t="s">
        <v>444</v>
      </c>
      <c r="F129" s="29" t="s">
        <v>32</v>
      </c>
      <c r="G129" s="29" t="s">
        <v>31</v>
      </c>
      <c r="H129" s="29" t="n">
        <v>11</v>
      </c>
      <c r="I129" s="29" t="s">
        <v>704</v>
      </c>
      <c r="J129" s="29" t="s">
        <v>412</v>
      </c>
      <c r="K129" s="29" t="n">
        <v>40</v>
      </c>
      <c r="L129" s="33" t="s">
        <v>446</v>
      </c>
    </row>
    <row r="130" customFormat="false" ht="31.5" hidden="false" customHeight="true" outlineLevel="0" collapsed="false">
      <c r="B130" s="29" t="n">
        <v>125</v>
      </c>
      <c r="C130" s="30" t="s">
        <v>447</v>
      </c>
      <c r="D130" s="30" t="s">
        <v>859</v>
      </c>
      <c r="E130" s="30" t="s">
        <v>448</v>
      </c>
      <c r="F130" s="29" t="s">
        <v>32</v>
      </c>
      <c r="G130" s="29" t="s">
        <v>31</v>
      </c>
      <c r="H130" s="29" t="n">
        <v>11</v>
      </c>
      <c r="I130" s="29" t="s">
        <v>704</v>
      </c>
      <c r="J130" s="29" t="s">
        <v>412</v>
      </c>
      <c r="K130" s="29" t="n">
        <v>40</v>
      </c>
      <c r="L130" s="33" t="s">
        <v>450</v>
      </c>
    </row>
    <row r="131" customFormat="false" ht="31.5" hidden="false" customHeight="true" outlineLevel="0" collapsed="false">
      <c r="B131" s="29" t="n">
        <v>126</v>
      </c>
      <c r="C131" s="30" t="s">
        <v>424</v>
      </c>
      <c r="D131" s="30" t="s">
        <v>860</v>
      </c>
      <c r="E131" s="30" t="s">
        <v>425</v>
      </c>
      <c r="F131" s="29" t="s">
        <v>32</v>
      </c>
      <c r="G131" s="29" t="s">
        <v>31</v>
      </c>
      <c r="H131" s="29" t="n">
        <v>11</v>
      </c>
      <c r="I131" s="29" t="s">
        <v>704</v>
      </c>
      <c r="J131" s="29" t="s">
        <v>412</v>
      </c>
      <c r="K131" s="29" t="n">
        <v>40</v>
      </c>
      <c r="L131" s="33" t="s">
        <v>427</v>
      </c>
    </row>
    <row r="132" customFormat="false" ht="31.5" hidden="false" customHeight="true" outlineLevel="0" collapsed="false">
      <c r="B132" s="29" t="n">
        <v>127</v>
      </c>
      <c r="C132" s="30" t="s">
        <v>428</v>
      </c>
      <c r="D132" s="30" t="s">
        <v>861</v>
      </c>
      <c r="E132" s="30" t="s">
        <v>414</v>
      </c>
      <c r="F132" s="29" t="s">
        <v>32</v>
      </c>
      <c r="G132" s="29" t="s">
        <v>31</v>
      </c>
      <c r="H132" s="29" t="n">
        <v>11</v>
      </c>
      <c r="I132" s="29" t="s">
        <v>704</v>
      </c>
      <c r="J132" s="29" t="s">
        <v>412</v>
      </c>
      <c r="K132" s="29" t="n">
        <v>40</v>
      </c>
      <c r="L132" s="33" t="s">
        <v>430</v>
      </c>
    </row>
    <row r="133" customFormat="false" ht="31.5" hidden="false" customHeight="true" outlineLevel="0" collapsed="false">
      <c r="B133" s="29" t="n">
        <v>128</v>
      </c>
      <c r="C133" s="30" t="s">
        <v>431</v>
      </c>
      <c r="D133" s="30" t="s">
        <v>862</v>
      </c>
      <c r="E133" s="30" t="s">
        <v>432</v>
      </c>
      <c r="F133" s="29" t="s">
        <v>32</v>
      </c>
      <c r="G133" s="29" t="s">
        <v>31</v>
      </c>
      <c r="H133" s="29" t="n">
        <v>11</v>
      </c>
      <c r="I133" s="29" t="s">
        <v>704</v>
      </c>
      <c r="J133" s="29" t="s">
        <v>412</v>
      </c>
      <c r="K133" s="29" t="n">
        <v>40</v>
      </c>
      <c r="L133" s="33" t="s">
        <v>434</v>
      </c>
    </row>
    <row r="134" customFormat="false" ht="31.5" hidden="false" customHeight="true" outlineLevel="0" collapsed="false">
      <c r="B134" s="29" t="n">
        <v>129</v>
      </c>
      <c r="C134" s="30" t="s">
        <v>435</v>
      </c>
      <c r="D134" s="30" t="s">
        <v>863</v>
      </c>
      <c r="E134" s="30" t="s">
        <v>436</v>
      </c>
      <c r="F134" s="29" t="s">
        <v>32</v>
      </c>
      <c r="G134" s="29" t="s">
        <v>31</v>
      </c>
      <c r="H134" s="29" t="n">
        <v>11</v>
      </c>
      <c r="I134" s="29" t="s">
        <v>704</v>
      </c>
      <c r="J134" s="29" t="s">
        <v>412</v>
      </c>
      <c r="K134" s="29" t="n">
        <v>40</v>
      </c>
      <c r="L134" s="33" t="s">
        <v>438</v>
      </c>
    </row>
    <row r="135" customFormat="false" ht="31.5" hidden="false" customHeight="true" outlineLevel="0" collapsed="false">
      <c r="B135" s="29" t="n">
        <v>130</v>
      </c>
      <c r="C135" s="30" t="s">
        <v>439</v>
      </c>
      <c r="D135" s="30" t="s">
        <v>864</v>
      </c>
      <c r="E135" s="30" t="s">
        <v>440</v>
      </c>
      <c r="F135" s="29" t="s">
        <v>32</v>
      </c>
      <c r="G135" s="29" t="s">
        <v>31</v>
      </c>
      <c r="H135" s="29" t="n">
        <v>11</v>
      </c>
      <c r="I135" s="29" t="s">
        <v>704</v>
      </c>
      <c r="J135" s="29" t="s">
        <v>412</v>
      </c>
      <c r="K135" s="29" t="n">
        <v>40</v>
      </c>
      <c r="L135" s="33" t="s">
        <v>442</v>
      </c>
    </row>
    <row r="136" customFormat="false" ht="31.5" hidden="false" customHeight="true" outlineLevel="0" collapsed="false">
      <c r="B136" s="29" t="n">
        <v>131</v>
      </c>
      <c r="C136" s="30" t="s">
        <v>451</v>
      </c>
      <c r="D136" s="30" t="s">
        <v>865</v>
      </c>
      <c r="E136" s="30" t="s">
        <v>452</v>
      </c>
      <c r="F136" s="29" t="s">
        <v>32</v>
      </c>
      <c r="G136" s="29" t="s">
        <v>31</v>
      </c>
      <c r="H136" s="29" t="n">
        <v>11</v>
      </c>
      <c r="I136" s="29" t="s">
        <v>704</v>
      </c>
      <c r="J136" s="29" t="s">
        <v>412</v>
      </c>
      <c r="K136" s="29" t="n">
        <v>40</v>
      </c>
      <c r="L136" s="33" t="s">
        <v>454</v>
      </c>
    </row>
    <row r="137" customFormat="false" ht="31.5" hidden="false" customHeight="true" outlineLevel="0" collapsed="false">
      <c r="B137" s="29" t="n">
        <v>132</v>
      </c>
      <c r="C137" s="30" t="s">
        <v>455</v>
      </c>
      <c r="D137" s="30" t="s">
        <v>866</v>
      </c>
      <c r="E137" s="30" t="s">
        <v>456</v>
      </c>
      <c r="F137" s="29" t="s">
        <v>32</v>
      </c>
      <c r="G137" s="29" t="s">
        <v>31</v>
      </c>
      <c r="H137" s="29" t="n">
        <v>11</v>
      </c>
      <c r="I137" s="29" t="s">
        <v>704</v>
      </c>
      <c r="J137" s="29" t="s">
        <v>412</v>
      </c>
      <c r="K137" s="29" t="n">
        <v>40</v>
      </c>
      <c r="L137" s="33" t="s">
        <v>458</v>
      </c>
    </row>
    <row r="138" customFormat="false" ht="31.5" hidden="false" customHeight="true" outlineLevel="0" collapsed="false">
      <c r="B138" s="29" t="n">
        <v>133</v>
      </c>
      <c r="C138" s="30" t="s">
        <v>459</v>
      </c>
      <c r="D138" s="30" t="s">
        <v>867</v>
      </c>
      <c r="E138" s="30" t="s">
        <v>460</v>
      </c>
      <c r="F138" s="29" t="s">
        <v>32</v>
      </c>
      <c r="G138" s="29" t="s">
        <v>31</v>
      </c>
      <c r="H138" s="29" t="n">
        <v>11</v>
      </c>
      <c r="I138" s="29" t="s">
        <v>704</v>
      </c>
      <c r="J138" s="29" t="s">
        <v>412</v>
      </c>
      <c r="K138" s="29" t="n">
        <v>40</v>
      </c>
      <c r="L138" s="33" t="s">
        <v>461</v>
      </c>
    </row>
    <row r="139" customFormat="false" ht="31.5" hidden="false" customHeight="true" outlineLevel="0" collapsed="false">
      <c r="B139" s="29" t="n">
        <v>134</v>
      </c>
      <c r="C139" s="30" t="s">
        <v>470</v>
      </c>
      <c r="D139" s="30" t="s">
        <v>868</v>
      </c>
      <c r="E139" s="30" t="s">
        <v>471</v>
      </c>
      <c r="F139" s="29" t="s">
        <v>32</v>
      </c>
      <c r="G139" s="29" t="s">
        <v>31</v>
      </c>
      <c r="H139" s="29" t="n">
        <v>11</v>
      </c>
      <c r="I139" s="29" t="s">
        <v>704</v>
      </c>
      <c r="J139" s="29" t="s">
        <v>412</v>
      </c>
      <c r="K139" s="29" t="n">
        <v>40</v>
      </c>
      <c r="L139" s="33" t="s">
        <v>473</v>
      </c>
    </row>
    <row r="140" customFormat="false" ht="31.5" hidden="false" customHeight="true" outlineLevel="0" collapsed="false">
      <c r="B140" s="29" t="n">
        <v>135</v>
      </c>
      <c r="C140" s="30" t="s">
        <v>474</v>
      </c>
      <c r="D140" s="30" t="s">
        <v>869</v>
      </c>
      <c r="E140" s="30" t="s">
        <v>475</v>
      </c>
      <c r="F140" s="29" t="s">
        <v>32</v>
      </c>
      <c r="G140" s="29" t="s">
        <v>31</v>
      </c>
      <c r="H140" s="29" t="n">
        <v>11</v>
      </c>
      <c r="I140" s="29" t="s">
        <v>704</v>
      </c>
      <c r="J140" s="29" t="s">
        <v>412</v>
      </c>
      <c r="K140" s="29" t="n">
        <v>40</v>
      </c>
      <c r="L140" s="33" t="s">
        <v>477</v>
      </c>
    </row>
    <row r="141" customFormat="false" ht="31.5" hidden="false" customHeight="true" outlineLevel="0" collapsed="false">
      <c r="B141" s="29" t="n">
        <v>136</v>
      </c>
      <c r="C141" s="30" t="s">
        <v>478</v>
      </c>
      <c r="D141" s="30" t="s">
        <v>870</v>
      </c>
      <c r="E141" s="30" t="s">
        <v>479</v>
      </c>
      <c r="F141" s="29" t="s">
        <v>32</v>
      </c>
      <c r="G141" s="29" t="s">
        <v>31</v>
      </c>
      <c r="H141" s="29" t="n">
        <v>11</v>
      </c>
      <c r="I141" s="29" t="s">
        <v>704</v>
      </c>
      <c r="J141" s="29" t="s">
        <v>412</v>
      </c>
      <c r="K141" s="29" t="n">
        <v>40</v>
      </c>
      <c r="L141" s="33" t="s">
        <v>480</v>
      </c>
    </row>
    <row r="142" customFormat="false" ht="31.5" hidden="false" customHeight="true" outlineLevel="0" collapsed="false">
      <c r="B142" s="29" t="n">
        <v>137</v>
      </c>
      <c r="C142" s="30" t="s">
        <v>481</v>
      </c>
      <c r="D142" s="30" t="s">
        <v>871</v>
      </c>
      <c r="E142" s="30" t="s">
        <v>482</v>
      </c>
      <c r="F142" s="29" t="s">
        <v>32</v>
      </c>
      <c r="G142" s="29" t="s">
        <v>31</v>
      </c>
      <c r="H142" s="29" t="n">
        <v>11</v>
      </c>
      <c r="I142" s="29" t="s">
        <v>704</v>
      </c>
      <c r="J142" s="29" t="s">
        <v>412</v>
      </c>
      <c r="K142" s="29" t="n">
        <v>40</v>
      </c>
      <c r="L142" s="33" t="s">
        <v>484</v>
      </c>
    </row>
    <row r="143" customFormat="false" ht="31.5" hidden="false" customHeight="true" outlineLevel="0" collapsed="false">
      <c r="B143" s="29" t="n">
        <v>138</v>
      </c>
      <c r="C143" s="30" t="s">
        <v>485</v>
      </c>
      <c r="D143" s="30" t="s">
        <v>872</v>
      </c>
      <c r="E143" s="30" t="s">
        <v>486</v>
      </c>
      <c r="F143" s="29" t="s">
        <v>32</v>
      </c>
      <c r="G143" s="29" t="s">
        <v>31</v>
      </c>
      <c r="H143" s="29" t="n">
        <v>11</v>
      </c>
      <c r="I143" s="29" t="s">
        <v>704</v>
      </c>
      <c r="J143" s="29" t="s">
        <v>412</v>
      </c>
      <c r="K143" s="29" t="n">
        <v>40</v>
      </c>
      <c r="L143" s="33" t="s">
        <v>488</v>
      </c>
    </row>
    <row r="144" customFormat="false" ht="31.5" hidden="false" customHeight="true" outlineLevel="0" collapsed="false">
      <c r="B144" s="29" t="n">
        <v>139</v>
      </c>
      <c r="C144" s="30" t="s">
        <v>413</v>
      </c>
      <c r="D144" s="30" t="s">
        <v>873</v>
      </c>
      <c r="E144" s="30" t="s">
        <v>414</v>
      </c>
      <c r="F144" s="29" t="s">
        <v>32</v>
      </c>
      <c r="G144" s="29" t="s">
        <v>31</v>
      </c>
      <c r="H144" s="29" t="n">
        <v>11</v>
      </c>
      <c r="I144" s="29" t="s">
        <v>704</v>
      </c>
      <c r="J144" s="29" t="s">
        <v>412</v>
      </c>
      <c r="K144" s="29" t="n">
        <v>41</v>
      </c>
      <c r="L144" s="33" t="s">
        <v>416</v>
      </c>
    </row>
    <row r="145" customFormat="false" ht="31.5" hidden="false" customHeight="true" outlineLevel="0" collapsed="false">
      <c r="B145" s="29" t="n">
        <v>140</v>
      </c>
      <c r="C145" s="30" t="s">
        <v>417</v>
      </c>
      <c r="D145" s="30" t="s">
        <v>874</v>
      </c>
      <c r="E145" s="30" t="s">
        <v>418</v>
      </c>
      <c r="F145" s="29" t="s">
        <v>32</v>
      </c>
      <c r="G145" s="29" t="s">
        <v>31</v>
      </c>
      <c r="H145" s="29" t="n">
        <v>11</v>
      </c>
      <c r="I145" s="29" t="s">
        <v>704</v>
      </c>
      <c r="J145" s="29" t="s">
        <v>412</v>
      </c>
      <c r="K145" s="29" t="n">
        <v>41</v>
      </c>
      <c r="L145" s="33" t="s">
        <v>420</v>
      </c>
    </row>
    <row r="146" customFormat="false" ht="31.5" hidden="false" customHeight="true" outlineLevel="0" collapsed="false">
      <c r="B146" s="29" t="n">
        <v>141</v>
      </c>
      <c r="C146" s="30" t="s">
        <v>421</v>
      </c>
      <c r="D146" s="30" t="s">
        <v>875</v>
      </c>
      <c r="E146" s="30" t="s">
        <v>422</v>
      </c>
      <c r="F146" s="29" t="s">
        <v>32</v>
      </c>
      <c r="G146" s="29" t="s">
        <v>31</v>
      </c>
      <c r="H146" s="29" t="n">
        <v>11</v>
      </c>
      <c r="I146" s="29" t="s">
        <v>704</v>
      </c>
      <c r="J146" s="29" t="s">
        <v>412</v>
      </c>
      <c r="K146" s="29" t="n">
        <v>41</v>
      </c>
      <c r="L146" s="33" t="s">
        <v>423</v>
      </c>
    </row>
    <row r="147" customFormat="false" ht="31.5" hidden="false" customHeight="true" outlineLevel="0" collapsed="false">
      <c r="B147" s="29" t="n">
        <v>142</v>
      </c>
      <c r="C147" s="30" t="s">
        <v>524</v>
      </c>
      <c r="D147" s="30" t="s">
        <v>876</v>
      </c>
      <c r="E147" s="30" t="s">
        <v>525</v>
      </c>
      <c r="F147" s="29" t="s">
        <v>30</v>
      </c>
      <c r="G147" s="29" t="s">
        <v>29</v>
      </c>
      <c r="H147" s="29" t="n">
        <v>11</v>
      </c>
      <c r="I147" s="29" t="s">
        <v>704</v>
      </c>
      <c r="J147" s="29" t="s">
        <v>489</v>
      </c>
      <c r="K147" s="29" t="n">
        <v>44</v>
      </c>
      <c r="L147" s="33" t="s">
        <v>527</v>
      </c>
    </row>
    <row r="148" customFormat="false" ht="31.5" hidden="false" customHeight="true" outlineLevel="0" collapsed="false">
      <c r="B148" s="29" t="n">
        <v>143</v>
      </c>
      <c r="C148" s="30" t="s">
        <v>528</v>
      </c>
      <c r="D148" s="30" t="s">
        <v>877</v>
      </c>
      <c r="E148" s="30" t="s">
        <v>214</v>
      </c>
      <c r="F148" s="29" t="s">
        <v>30</v>
      </c>
      <c r="G148" s="29" t="s">
        <v>29</v>
      </c>
      <c r="H148" s="29" t="n">
        <v>11</v>
      </c>
      <c r="I148" s="29" t="s">
        <v>704</v>
      </c>
      <c r="J148" s="29" t="s">
        <v>489</v>
      </c>
      <c r="K148" s="29" t="n">
        <v>44</v>
      </c>
      <c r="L148" s="33" t="s">
        <v>530</v>
      </c>
    </row>
    <row r="149" customFormat="false" ht="31.5" hidden="false" customHeight="true" outlineLevel="0" collapsed="false">
      <c r="B149" s="29" t="n">
        <v>144</v>
      </c>
      <c r="C149" s="30" t="s">
        <v>532</v>
      </c>
      <c r="D149" s="30" t="s">
        <v>878</v>
      </c>
      <c r="E149" s="30" t="s">
        <v>376</v>
      </c>
      <c r="F149" s="29" t="s">
        <v>30</v>
      </c>
      <c r="G149" s="29" t="s">
        <v>29</v>
      </c>
      <c r="H149" s="29" t="n">
        <v>11</v>
      </c>
      <c r="I149" s="29" t="s">
        <v>704</v>
      </c>
      <c r="J149" s="29" t="s">
        <v>489</v>
      </c>
      <c r="K149" s="29" t="n">
        <v>44</v>
      </c>
      <c r="L149" s="33" t="s">
        <v>534</v>
      </c>
    </row>
    <row r="150" customFormat="false" ht="31.5" hidden="false" customHeight="true" outlineLevel="0" collapsed="false">
      <c r="B150" s="29" t="n">
        <v>145</v>
      </c>
      <c r="C150" s="30" t="s">
        <v>535</v>
      </c>
      <c r="D150" s="30" t="s">
        <v>879</v>
      </c>
      <c r="E150" s="30" t="s">
        <v>376</v>
      </c>
      <c r="F150" s="29" t="s">
        <v>30</v>
      </c>
      <c r="G150" s="29" t="s">
        <v>29</v>
      </c>
      <c r="H150" s="29" t="n">
        <v>11</v>
      </c>
      <c r="I150" s="29" t="s">
        <v>704</v>
      </c>
      <c r="J150" s="29" t="s">
        <v>489</v>
      </c>
      <c r="K150" s="29" t="n">
        <v>44</v>
      </c>
      <c r="L150" s="33" t="s">
        <v>537</v>
      </c>
    </row>
    <row r="151" customFormat="false" ht="31.5" hidden="false" customHeight="true" outlineLevel="0" collapsed="false">
      <c r="B151" s="29" t="n">
        <v>146</v>
      </c>
      <c r="C151" s="30" t="s">
        <v>538</v>
      </c>
      <c r="D151" s="30" t="s">
        <v>880</v>
      </c>
      <c r="E151" s="30" t="s">
        <v>376</v>
      </c>
      <c r="F151" s="29" t="s">
        <v>30</v>
      </c>
      <c r="G151" s="29" t="s">
        <v>29</v>
      </c>
      <c r="H151" s="29" t="n">
        <v>11</v>
      </c>
      <c r="I151" s="29" t="s">
        <v>704</v>
      </c>
      <c r="J151" s="29" t="s">
        <v>489</v>
      </c>
      <c r="K151" s="29" t="n">
        <v>44</v>
      </c>
      <c r="L151" s="33" t="s">
        <v>540</v>
      </c>
    </row>
    <row r="152" customFormat="false" ht="31.5" hidden="false" customHeight="true" outlineLevel="0" collapsed="false">
      <c r="B152" s="29" t="n">
        <v>147</v>
      </c>
      <c r="C152" s="30" t="s">
        <v>541</v>
      </c>
      <c r="D152" s="30" t="s">
        <v>881</v>
      </c>
      <c r="E152" s="30" t="s">
        <v>214</v>
      </c>
      <c r="F152" s="29" t="s">
        <v>30</v>
      </c>
      <c r="G152" s="29" t="s">
        <v>29</v>
      </c>
      <c r="H152" s="29" t="n">
        <v>11</v>
      </c>
      <c r="I152" s="29" t="s">
        <v>704</v>
      </c>
      <c r="J152" s="29" t="s">
        <v>489</v>
      </c>
      <c r="K152" s="29" t="n">
        <v>44</v>
      </c>
      <c r="L152" s="33" t="s">
        <v>543</v>
      </c>
    </row>
    <row r="153" customFormat="false" ht="31.5" hidden="false" customHeight="true" outlineLevel="0" collapsed="false">
      <c r="B153" s="29" t="n">
        <v>148</v>
      </c>
      <c r="C153" s="30" t="s">
        <v>508</v>
      </c>
      <c r="D153" s="30" t="s">
        <v>882</v>
      </c>
      <c r="E153" s="30" t="s">
        <v>509</v>
      </c>
      <c r="F153" s="29" t="s">
        <v>36</v>
      </c>
      <c r="G153" s="29" t="s">
        <v>35</v>
      </c>
      <c r="H153" s="29" t="n">
        <v>6</v>
      </c>
      <c r="I153" s="29" t="s">
        <v>704</v>
      </c>
      <c r="J153" s="29" t="s">
        <v>489</v>
      </c>
      <c r="K153" s="29" t="n">
        <v>45</v>
      </c>
      <c r="L153" s="33" t="s">
        <v>511</v>
      </c>
    </row>
    <row r="154" customFormat="false" ht="31.5" hidden="false" customHeight="true" outlineLevel="0" collapsed="false">
      <c r="B154" s="29" t="n">
        <v>149</v>
      </c>
      <c r="C154" s="30" t="s">
        <v>504</v>
      </c>
      <c r="D154" s="30" t="s">
        <v>883</v>
      </c>
      <c r="E154" s="30" t="s">
        <v>284</v>
      </c>
      <c r="F154" s="29" t="s">
        <v>36</v>
      </c>
      <c r="G154" s="29" t="s">
        <v>35</v>
      </c>
      <c r="H154" s="29" t="n">
        <v>6</v>
      </c>
      <c r="I154" s="29" t="s">
        <v>704</v>
      </c>
      <c r="J154" s="29" t="s">
        <v>489</v>
      </c>
      <c r="K154" s="29" t="n">
        <v>45</v>
      </c>
      <c r="L154" s="33" t="s">
        <v>503</v>
      </c>
    </row>
    <row r="155" customFormat="false" ht="31.5" hidden="false" customHeight="true" outlineLevel="0" collapsed="false">
      <c r="B155" s="29" t="n">
        <v>150</v>
      </c>
      <c r="C155" s="30" t="s">
        <v>521</v>
      </c>
      <c r="D155" s="30" t="s">
        <v>884</v>
      </c>
      <c r="E155" s="30" t="s">
        <v>148</v>
      </c>
      <c r="F155" s="29" t="s">
        <v>36</v>
      </c>
      <c r="G155" s="29" t="s">
        <v>35</v>
      </c>
      <c r="H155" s="29" t="n">
        <v>6</v>
      </c>
      <c r="I155" s="29" t="s">
        <v>704</v>
      </c>
      <c r="J155" s="29" t="s">
        <v>489</v>
      </c>
      <c r="K155" s="29" t="n">
        <v>45</v>
      </c>
      <c r="L155" s="33" t="s">
        <v>523</v>
      </c>
    </row>
    <row r="156" customFormat="false" ht="31.5" hidden="false" customHeight="true" outlineLevel="0" collapsed="false">
      <c r="B156" s="29" t="n">
        <v>151</v>
      </c>
      <c r="C156" s="30" t="s">
        <v>507</v>
      </c>
      <c r="D156" s="30" t="s">
        <v>885</v>
      </c>
      <c r="E156" s="30" t="s">
        <v>316</v>
      </c>
      <c r="F156" s="29" t="s">
        <v>36</v>
      </c>
      <c r="G156" s="29" t="s">
        <v>35</v>
      </c>
      <c r="H156" s="29" t="n">
        <v>6</v>
      </c>
      <c r="I156" s="29" t="s">
        <v>704</v>
      </c>
      <c r="J156" s="29" t="s">
        <v>489</v>
      </c>
      <c r="K156" s="29" t="n">
        <v>45</v>
      </c>
      <c r="L156" s="33" t="s">
        <v>503</v>
      </c>
    </row>
    <row r="157" customFormat="false" ht="31.5" hidden="false" customHeight="true" outlineLevel="0" collapsed="false">
      <c r="B157" s="29" t="n">
        <v>152</v>
      </c>
      <c r="C157" s="30" t="s">
        <v>505</v>
      </c>
      <c r="D157" s="30" t="s">
        <v>886</v>
      </c>
      <c r="E157" s="30" t="s">
        <v>506</v>
      </c>
      <c r="F157" s="29" t="s">
        <v>36</v>
      </c>
      <c r="G157" s="29" t="s">
        <v>35</v>
      </c>
      <c r="H157" s="29" t="n">
        <v>1</v>
      </c>
      <c r="I157" s="29" t="s">
        <v>704</v>
      </c>
      <c r="J157" s="29" t="s">
        <v>489</v>
      </c>
      <c r="K157" s="29" t="n">
        <v>45</v>
      </c>
      <c r="L157" s="33" t="s">
        <v>503</v>
      </c>
    </row>
    <row r="158" customFormat="false" ht="31.5" hidden="false" customHeight="true" outlineLevel="0" collapsed="false">
      <c r="B158" s="29" t="n">
        <v>153</v>
      </c>
      <c r="C158" s="30" t="s">
        <v>492</v>
      </c>
      <c r="D158" s="30" t="s">
        <v>887</v>
      </c>
      <c r="E158" s="30" t="s">
        <v>493</v>
      </c>
      <c r="F158" s="29" t="s">
        <v>36</v>
      </c>
      <c r="G158" s="29" t="s">
        <v>35</v>
      </c>
      <c r="H158" s="29" t="n">
        <v>11</v>
      </c>
      <c r="I158" s="29" t="s">
        <v>704</v>
      </c>
      <c r="J158" s="29" t="s">
        <v>489</v>
      </c>
      <c r="K158" s="29" t="n">
        <v>45</v>
      </c>
      <c r="L158" s="33" t="s">
        <v>494</v>
      </c>
    </row>
    <row r="159" customFormat="false" ht="31.5" hidden="false" customHeight="true" outlineLevel="0" collapsed="false">
      <c r="B159" s="29" t="n">
        <v>154</v>
      </c>
      <c r="C159" s="30" t="s">
        <v>496</v>
      </c>
      <c r="D159" s="30" t="s">
        <v>888</v>
      </c>
      <c r="E159" s="30" t="s">
        <v>148</v>
      </c>
      <c r="F159" s="29" t="s">
        <v>36</v>
      </c>
      <c r="G159" s="29" t="s">
        <v>35</v>
      </c>
      <c r="H159" s="29" t="n">
        <v>11</v>
      </c>
      <c r="I159" s="29" t="s">
        <v>704</v>
      </c>
      <c r="J159" s="29" t="s">
        <v>489</v>
      </c>
      <c r="K159" s="29" t="n">
        <v>45</v>
      </c>
      <c r="L159" s="33" t="s">
        <v>497</v>
      </c>
    </row>
    <row r="160" customFormat="false" ht="31.5" hidden="false" customHeight="true" outlineLevel="0" collapsed="false">
      <c r="B160" s="29" t="n">
        <v>155</v>
      </c>
      <c r="C160" s="30" t="s">
        <v>498</v>
      </c>
      <c r="D160" s="30" t="s">
        <v>889</v>
      </c>
      <c r="E160" s="30" t="s">
        <v>499</v>
      </c>
      <c r="F160" s="29" t="s">
        <v>36</v>
      </c>
      <c r="G160" s="29" t="s">
        <v>35</v>
      </c>
      <c r="H160" s="29" t="n">
        <v>11</v>
      </c>
      <c r="I160" s="29" t="s">
        <v>704</v>
      </c>
      <c r="J160" s="29" t="s">
        <v>489</v>
      </c>
      <c r="K160" s="29" t="n">
        <v>45</v>
      </c>
      <c r="L160" s="33" t="s">
        <v>176</v>
      </c>
    </row>
    <row r="161" customFormat="false" ht="31.5" hidden="false" customHeight="true" outlineLevel="0" collapsed="false">
      <c r="B161" s="29" t="n">
        <v>156</v>
      </c>
      <c r="C161" s="30" t="s">
        <v>513</v>
      </c>
      <c r="D161" s="30" t="s">
        <v>890</v>
      </c>
      <c r="E161" s="30" t="s">
        <v>514</v>
      </c>
      <c r="F161" s="29" t="s">
        <v>36</v>
      </c>
      <c r="G161" s="29" t="s">
        <v>35</v>
      </c>
      <c r="H161" s="29" t="n">
        <v>11</v>
      </c>
      <c r="I161" s="29" t="s">
        <v>704</v>
      </c>
      <c r="J161" s="29" t="s">
        <v>489</v>
      </c>
      <c r="K161" s="29" t="n">
        <v>45</v>
      </c>
      <c r="L161" s="33" t="s">
        <v>516</v>
      </c>
    </row>
    <row r="162" customFormat="false" ht="31.5" hidden="false" customHeight="true" outlineLevel="0" collapsed="false">
      <c r="B162" s="29" t="n">
        <v>157</v>
      </c>
      <c r="C162" s="30" t="s">
        <v>517</v>
      </c>
      <c r="D162" s="30" t="s">
        <v>891</v>
      </c>
      <c r="E162" s="30" t="s">
        <v>148</v>
      </c>
      <c r="F162" s="29" t="s">
        <v>36</v>
      </c>
      <c r="G162" s="29" t="s">
        <v>35</v>
      </c>
      <c r="H162" s="29" t="n">
        <v>11</v>
      </c>
      <c r="I162" s="29" t="s">
        <v>704</v>
      </c>
      <c r="J162" s="29" t="s">
        <v>489</v>
      </c>
      <c r="K162" s="29" t="n">
        <v>45</v>
      </c>
      <c r="L162" s="33" t="s">
        <v>518</v>
      </c>
    </row>
    <row r="163" customFormat="false" ht="31.5" hidden="false" customHeight="true" outlineLevel="0" collapsed="false">
      <c r="B163" s="29" t="n">
        <v>158</v>
      </c>
      <c r="C163" s="30" t="s">
        <v>519</v>
      </c>
      <c r="D163" s="30" t="s">
        <v>892</v>
      </c>
      <c r="E163" s="30" t="s">
        <v>324</v>
      </c>
      <c r="F163" s="29" t="s">
        <v>36</v>
      </c>
      <c r="G163" s="29" t="s">
        <v>35</v>
      </c>
      <c r="H163" s="29" t="n">
        <v>11</v>
      </c>
      <c r="I163" s="29" t="s">
        <v>704</v>
      </c>
      <c r="J163" s="29" t="s">
        <v>489</v>
      </c>
      <c r="K163" s="29" t="n">
        <v>45</v>
      </c>
      <c r="L163" s="33" t="s">
        <v>520</v>
      </c>
    </row>
    <row r="164" customFormat="false" ht="31.5" hidden="false" customHeight="true" outlineLevel="0" collapsed="false">
      <c r="B164" s="29" t="n">
        <v>159</v>
      </c>
      <c r="C164" s="30" t="s">
        <v>557</v>
      </c>
      <c r="D164" s="30" t="s">
        <v>893</v>
      </c>
      <c r="E164" s="30" t="s">
        <v>100</v>
      </c>
      <c r="F164" s="29" t="s">
        <v>30</v>
      </c>
      <c r="G164" s="29" t="s">
        <v>29</v>
      </c>
      <c r="H164" s="29" t="n">
        <v>3</v>
      </c>
      <c r="I164" s="29" t="s">
        <v>704</v>
      </c>
      <c r="J164" s="29" t="s">
        <v>544</v>
      </c>
      <c r="K164" s="29" t="n">
        <v>45</v>
      </c>
      <c r="L164" s="33" t="s">
        <v>559</v>
      </c>
    </row>
    <row r="165" customFormat="false" ht="31.5" hidden="false" customHeight="true" outlineLevel="0" collapsed="false">
      <c r="B165" s="29" t="n">
        <v>160</v>
      </c>
      <c r="C165" s="30" t="s">
        <v>548</v>
      </c>
      <c r="D165" s="30" t="s">
        <v>894</v>
      </c>
      <c r="E165" s="30" t="s">
        <v>549</v>
      </c>
      <c r="F165" s="29" t="s">
        <v>30</v>
      </c>
      <c r="G165" s="29" t="s">
        <v>29</v>
      </c>
      <c r="H165" s="29" t="n">
        <v>11</v>
      </c>
      <c r="I165" s="29" t="s">
        <v>704</v>
      </c>
      <c r="J165" s="29" t="s">
        <v>544</v>
      </c>
      <c r="K165" s="29" t="n">
        <v>45</v>
      </c>
      <c r="L165" s="33" t="s">
        <v>550</v>
      </c>
    </row>
    <row r="166" customFormat="false" ht="31.5" hidden="false" customHeight="true" outlineLevel="0" collapsed="false">
      <c r="B166" s="29" t="n">
        <v>161</v>
      </c>
      <c r="C166" s="30" t="s">
        <v>551</v>
      </c>
      <c r="D166" s="30" t="s">
        <v>895</v>
      </c>
      <c r="E166" s="30" t="s">
        <v>100</v>
      </c>
      <c r="F166" s="29" t="s">
        <v>30</v>
      </c>
      <c r="G166" s="29" t="s">
        <v>29</v>
      </c>
      <c r="H166" s="29" t="n">
        <v>11</v>
      </c>
      <c r="I166" s="29" t="s">
        <v>704</v>
      </c>
      <c r="J166" s="29" t="s">
        <v>544</v>
      </c>
      <c r="K166" s="29" t="n">
        <v>45</v>
      </c>
      <c r="L166" s="33" t="s">
        <v>552</v>
      </c>
    </row>
    <row r="167" customFormat="false" ht="31.5" hidden="false" customHeight="true" outlineLevel="0" collapsed="false">
      <c r="B167" s="29" t="n">
        <v>162</v>
      </c>
      <c r="C167" s="30" t="s">
        <v>553</v>
      </c>
      <c r="D167" s="30" t="s">
        <v>896</v>
      </c>
      <c r="E167" s="30" t="s">
        <v>100</v>
      </c>
      <c r="F167" s="29" t="s">
        <v>30</v>
      </c>
      <c r="G167" s="29" t="s">
        <v>29</v>
      </c>
      <c r="H167" s="29" t="n">
        <v>11</v>
      </c>
      <c r="I167" s="29" t="s">
        <v>704</v>
      </c>
      <c r="J167" s="29" t="s">
        <v>544</v>
      </c>
      <c r="K167" s="29" t="n">
        <v>45</v>
      </c>
      <c r="L167" s="33" t="s">
        <v>554</v>
      </c>
    </row>
    <row r="168" customFormat="false" ht="31.5" hidden="false" customHeight="true" outlineLevel="0" collapsed="false">
      <c r="B168" s="29" t="n">
        <v>163</v>
      </c>
      <c r="C168" s="30" t="s">
        <v>555</v>
      </c>
      <c r="D168" s="30" t="s">
        <v>897</v>
      </c>
      <c r="E168" s="30" t="s">
        <v>100</v>
      </c>
      <c r="F168" s="29" t="s">
        <v>30</v>
      </c>
      <c r="G168" s="29" t="s">
        <v>29</v>
      </c>
      <c r="H168" s="29" t="n">
        <v>11</v>
      </c>
      <c r="I168" s="29" t="s">
        <v>704</v>
      </c>
      <c r="J168" s="29" t="s">
        <v>544</v>
      </c>
      <c r="K168" s="29" t="n">
        <v>45</v>
      </c>
      <c r="L168" s="33" t="s">
        <v>556</v>
      </c>
    </row>
    <row r="169" customFormat="false" ht="31.5" hidden="false" customHeight="true" outlineLevel="0" collapsed="false">
      <c r="B169" s="29" t="n">
        <v>164</v>
      </c>
      <c r="C169" s="30" t="s">
        <v>898</v>
      </c>
      <c r="D169" s="30" t="s">
        <v>899</v>
      </c>
      <c r="E169" s="30" t="s">
        <v>900</v>
      </c>
      <c r="F169" s="29" t="s">
        <v>901</v>
      </c>
      <c r="G169" s="29" t="s">
        <v>96</v>
      </c>
      <c r="H169" s="29" t="n">
        <v>11</v>
      </c>
      <c r="I169" s="29" t="s">
        <v>704</v>
      </c>
      <c r="J169" s="29" t="s">
        <v>562</v>
      </c>
      <c r="K169" s="29" t="n">
        <v>46</v>
      </c>
      <c r="L169" s="36" t="s">
        <v>382</v>
      </c>
    </row>
    <row r="170" customFormat="false" ht="31.5" hidden="false" customHeight="true" outlineLevel="0" collapsed="false">
      <c r="B170" s="29" t="n">
        <v>165</v>
      </c>
      <c r="C170" s="30" t="s">
        <v>563</v>
      </c>
      <c r="D170" s="30" t="s">
        <v>902</v>
      </c>
      <c r="E170" s="30" t="s">
        <v>193</v>
      </c>
      <c r="F170" s="29" t="s">
        <v>30</v>
      </c>
      <c r="G170" s="29" t="s">
        <v>29</v>
      </c>
      <c r="H170" s="29" t="n">
        <v>11</v>
      </c>
      <c r="I170" s="29" t="s">
        <v>704</v>
      </c>
      <c r="J170" s="29" t="s">
        <v>562</v>
      </c>
      <c r="K170" s="29" t="n">
        <v>46</v>
      </c>
      <c r="L170" s="33" t="s">
        <v>565</v>
      </c>
    </row>
    <row r="171" customFormat="false" ht="31.5" hidden="false" customHeight="true" outlineLevel="0" collapsed="false">
      <c r="B171" s="29" t="n">
        <v>166</v>
      </c>
      <c r="C171" s="30" t="s">
        <v>566</v>
      </c>
      <c r="D171" s="30" t="s">
        <v>903</v>
      </c>
      <c r="E171" s="30" t="s">
        <v>193</v>
      </c>
      <c r="F171" s="29" t="s">
        <v>30</v>
      </c>
      <c r="G171" s="29" t="s">
        <v>29</v>
      </c>
      <c r="H171" s="29" t="n">
        <v>11</v>
      </c>
      <c r="I171" s="29" t="s">
        <v>704</v>
      </c>
      <c r="J171" s="29" t="s">
        <v>562</v>
      </c>
      <c r="K171" s="29" t="n">
        <v>46</v>
      </c>
      <c r="L171" s="33" t="s">
        <v>568</v>
      </c>
    </row>
    <row r="172" customFormat="false" ht="31.5" hidden="false" customHeight="true" outlineLevel="0" collapsed="false">
      <c r="B172" s="29" t="n">
        <v>167</v>
      </c>
      <c r="C172" s="30" t="s">
        <v>572</v>
      </c>
      <c r="D172" s="30" t="s">
        <v>904</v>
      </c>
      <c r="E172" s="30" t="s">
        <v>179</v>
      </c>
      <c r="F172" s="29" t="s">
        <v>30</v>
      </c>
      <c r="G172" s="29" t="s">
        <v>29</v>
      </c>
      <c r="H172" s="29" t="n">
        <v>11</v>
      </c>
      <c r="I172" s="29" t="s">
        <v>704</v>
      </c>
      <c r="J172" s="29" t="s">
        <v>562</v>
      </c>
      <c r="K172" s="29" t="n">
        <v>46</v>
      </c>
      <c r="L172" s="33" t="s">
        <v>573</v>
      </c>
    </row>
    <row r="173" customFormat="false" ht="31.5" hidden="false" customHeight="true" outlineLevel="0" collapsed="false">
      <c r="B173" s="29" t="n">
        <v>168</v>
      </c>
      <c r="C173" s="30" t="s">
        <v>580</v>
      </c>
      <c r="D173" s="30" t="s">
        <v>905</v>
      </c>
      <c r="E173" s="30" t="s">
        <v>94</v>
      </c>
      <c r="F173" s="29" t="s">
        <v>30</v>
      </c>
      <c r="G173" s="29" t="s">
        <v>29</v>
      </c>
      <c r="H173" s="29" t="n">
        <v>11</v>
      </c>
      <c r="I173" s="29" t="s">
        <v>704</v>
      </c>
      <c r="J173" s="29" t="s">
        <v>562</v>
      </c>
      <c r="K173" s="29" t="n">
        <v>46</v>
      </c>
      <c r="L173" s="33" t="s">
        <v>582</v>
      </c>
    </row>
    <row r="174" customFormat="false" ht="31.5" hidden="false" customHeight="true" outlineLevel="0" collapsed="false">
      <c r="B174" s="29" t="n">
        <v>169</v>
      </c>
      <c r="C174" s="30" t="s">
        <v>583</v>
      </c>
      <c r="D174" s="30" t="s">
        <v>906</v>
      </c>
      <c r="E174" s="30" t="s">
        <v>94</v>
      </c>
      <c r="F174" s="29" t="s">
        <v>30</v>
      </c>
      <c r="G174" s="29" t="s">
        <v>29</v>
      </c>
      <c r="H174" s="29" t="n">
        <v>11</v>
      </c>
      <c r="I174" s="29" t="s">
        <v>704</v>
      </c>
      <c r="J174" s="29" t="s">
        <v>562</v>
      </c>
      <c r="K174" s="29" t="n">
        <v>46</v>
      </c>
      <c r="L174" s="33" t="s">
        <v>585</v>
      </c>
    </row>
    <row r="175" customFormat="false" ht="31.5" hidden="false" customHeight="true" outlineLevel="0" collapsed="false">
      <c r="B175" s="29" t="n">
        <v>170</v>
      </c>
      <c r="C175" s="30" t="s">
        <v>907</v>
      </c>
      <c r="D175" s="30" t="s">
        <v>908</v>
      </c>
      <c r="E175" s="30" t="s">
        <v>94</v>
      </c>
      <c r="F175" s="29" t="s">
        <v>30</v>
      </c>
      <c r="G175" s="29" t="s">
        <v>96</v>
      </c>
      <c r="H175" s="29" t="n">
        <v>11</v>
      </c>
      <c r="I175" s="29" t="s">
        <v>704</v>
      </c>
      <c r="J175" s="29" t="s">
        <v>562</v>
      </c>
      <c r="K175" s="29" t="n">
        <v>46</v>
      </c>
      <c r="L175" s="36" t="s">
        <v>382</v>
      </c>
    </row>
    <row r="176" customFormat="false" ht="31.5" hidden="false" customHeight="true" outlineLevel="0" collapsed="false">
      <c r="B176" s="29" t="n">
        <v>171</v>
      </c>
      <c r="C176" s="30" t="s">
        <v>909</v>
      </c>
      <c r="D176" s="30" t="s">
        <v>910</v>
      </c>
      <c r="E176" s="30" t="s">
        <v>911</v>
      </c>
      <c r="F176" s="29" t="s">
        <v>32</v>
      </c>
      <c r="G176" s="29" t="s">
        <v>96</v>
      </c>
      <c r="H176" s="29" t="n">
        <v>11</v>
      </c>
      <c r="I176" s="29" t="s">
        <v>704</v>
      </c>
      <c r="J176" s="29" t="s">
        <v>912</v>
      </c>
      <c r="K176" s="29" t="n">
        <v>48</v>
      </c>
      <c r="L176" s="36" t="s">
        <v>382</v>
      </c>
    </row>
    <row r="177" customFormat="false" ht="31.5" hidden="false" customHeight="true" outlineLevel="0" collapsed="false">
      <c r="B177" s="29" t="n">
        <v>172</v>
      </c>
      <c r="C177" s="30" t="s">
        <v>913</v>
      </c>
      <c r="D177" s="30" t="s">
        <v>914</v>
      </c>
      <c r="E177" s="30" t="s">
        <v>915</v>
      </c>
      <c r="F177" s="29" t="s">
        <v>32</v>
      </c>
      <c r="G177" s="29" t="s">
        <v>96</v>
      </c>
      <c r="H177" s="29" t="n">
        <v>11</v>
      </c>
      <c r="I177" s="29" t="s">
        <v>704</v>
      </c>
      <c r="J177" s="29" t="s">
        <v>912</v>
      </c>
      <c r="K177" s="29" t="n">
        <v>48</v>
      </c>
      <c r="L177" s="36" t="s">
        <v>382</v>
      </c>
    </row>
    <row r="178" customFormat="false" ht="31.5" hidden="false" customHeight="true" outlineLevel="0" collapsed="false">
      <c r="B178" s="29" t="n">
        <v>173</v>
      </c>
      <c r="C178" s="30" t="s">
        <v>916</v>
      </c>
      <c r="D178" s="30" t="s">
        <v>917</v>
      </c>
      <c r="E178" s="30" t="s">
        <v>918</v>
      </c>
      <c r="F178" s="29" t="s">
        <v>32</v>
      </c>
      <c r="G178" s="29" t="s">
        <v>96</v>
      </c>
      <c r="H178" s="29" t="n">
        <v>11</v>
      </c>
      <c r="I178" s="29" t="s">
        <v>704</v>
      </c>
      <c r="J178" s="29" t="s">
        <v>912</v>
      </c>
      <c r="K178" s="29" t="n">
        <v>48</v>
      </c>
      <c r="L178" s="36" t="s">
        <v>382</v>
      </c>
    </row>
    <row r="179" customFormat="false" ht="31.5" hidden="false" customHeight="true" outlineLevel="0" collapsed="false">
      <c r="B179" s="29" t="n">
        <v>174</v>
      </c>
      <c r="C179" s="30" t="s">
        <v>919</v>
      </c>
      <c r="D179" s="30" t="s">
        <v>920</v>
      </c>
      <c r="E179" s="30" t="s">
        <v>915</v>
      </c>
      <c r="F179" s="29" t="s">
        <v>32</v>
      </c>
      <c r="G179" s="29" t="s">
        <v>96</v>
      </c>
      <c r="H179" s="29" t="n">
        <v>11</v>
      </c>
      <c r="I179" s="29" t="s">
        <v>704</v>
      </c>
      <c r="J179" s="29" t="s">
        <v>912</v>
      </c>
      <c r="K179" s="29" t="n">
        <v>48</v>
      </c>
      <c r="L179" s="36" t="s">
        <v>382</v>
      </c>
    </row>
    <row r="180" customFormat="false" ht="31.5" hidden="false" customHeight="true" outlineLevel="0" collapsed="false">
      <c r="B180" s="29" t="n">
        <v>175</v>
      </c>
      <c r="C180" s="30" t="s">
        <v>921</v>
      </c>
      <c r="D180" s="30" t="s">
        <v>922</v>
      </c>
      <c r="E180" s="30" t="s">
        <v>923</v>
      </c>
      <c r="F180" s="29" t="s">
        <v>32</v>
      </c>
      <c r="G180" s="29" t="s">
        <v>96</v>
      </c>
      <c r="H180" s="29" t="n">
        <v>11</v>
      </c>
      <c r="I180" s="29" t="s">
        <v>704</v>
      </c>
      <c r="J180" s="29" t="s">
        <v>912</v>
      </c>
      <c r="K180" s="29" t="n">
        <v>48</v>
      </c>
      <c r="L180" s="36" t="s">
        <v>382</v>
      </c>
    </row>
    <row r="181" customFormat="false" ht="31.5" hidden="false" customHeight="true" outlineLevel="0" collapsed="false">
      <c r="B181" s="29" t="n">
        <v>176</v>
      </c>
      <c r="C181" s="30" t="s">
        <v>921</v>
      </c>
      <c r="D181" s="30" t="s">
        <v>924</v>
      </c>
      <c r="E181" s="30" t="s">
        <v>925</v>
      </c>
      <c r="F181" s="29" t="s">
        <v>32</v>
      </c>
      <c r="G181" s="29" t="s">
        <v>96</v>
      </c>
      <c r="H181" s="29" t="n">
        <v>11</v>
      </c>
      <c r="I181" s="29" t="s">
        <v>704</v>
      </c>
      <c r="J181" s="29" t="s">
        <v>912</v>
      </c>
      <c r="K181" s="29" t="n">
        <v>48</v>
      </c>
      <c r="L181" s="36" t="s">
        <v>382</v>
      </c>
    </row>
    <row r="182" customFormat="false" ht="31.5" hidden="false" customHeight="true" outlineLevel="0" collapsed="false">
      <c r="B182" s="29" t="n">
        <v>177</v>
      </c>
      <c r="C182" s="30" t="s">
        <v>926</v>
      </c>
      <c r="D182" s="30" t="s">
        <v>927</v>
      </c>
      <c r="E182" s="30" t="s">
        <v>928</v>
      </c>
      <c r="F182" s="29" t="s">
        <v>32</v>
      </c>
      <c r="G182" s="29" t="s">
        <v>96</v>
      </c>
      <c r="H182" s="29" t="n">
        <v>11</v>
      </c>
      <c r="I182" s="29" t="s">
        <v>704</v>
      </c>
      <c r="J182" s="29" t="s">
        <v>912</v>
      </c>
      <c r="K182" s="29" t="n">
        <v>48</v>
      </c>
      <c r="L182" s="36" t="s">
        <v>382</v>
      </c>
    </row>
    <row r="183" customFormat="false" ht="31.5" hidden="false" customHeight="true" outlineLevel="0" collapsed="false">
      <c r="B183" s="29" t="n">
        <v>178</v>
      </c>
      <c r="C183" s="30" t="s">
        <v>929</v>
      </c>
      <c r="D183" s="30" t="s">
        <v>930</v>
      </c>
      <c r="E183" s="30" t="s">
        <v>928</v>
      </c>
      <c r="F183" s="29" t="s">
        <v>32</v>
      </c>
      <c r="G183" s="29" t="s">
        <v>96</v>
      </c>
      <c r="H183" s="29" t="n">
        <v>11</v>
      </c>
      <c r="I183" s="29" t="s">
        <v>704</v>
      </c>
      <c r="J183" s="29" t="s">
        <v>912</v>
      </c>
      <c r="K183" s="29" t="n">
        <v>48</v>
      </c>
      <c r="L183" s="36" t="s">
        <v>382</v>
      </c>
    </row>
    <row r="184" customFormat="false" ht="31.5" hidden="false" customHeight="true" outlineLevel="0" collapsed="false">
      <c r="B184" s="29" t="n">
        <v>179</v>
      </c>
      <c r="C184" s="30" t="s">
        <v>931</v>
      </c>
      <c r="D184" s="30" t="s">
        <v>932</v>
      </c>
      <c r="E184" s="30" t="s">
        <v>933</v>
      </c>
      <c r="F184" s="29" t="s">
        <v>32</v>
      </c>
      <c r="G184" s="29" t="s">
        <v>96</v>
      </c>
      <c r="H184" s="29" t="n">
        <v>11</v>
      </c>
      <c r="I184" s="29" t="s">
        <v>704</v>
      </c>
      <c r="J184" s="29" t="s">
        <v>912</v>
      </c>
      <c r="K184" s="29" t="n">
        <v>48</v>
      </c>
      <c r="L184" s="36" t="s">
        <v>382</v>
      </c>
    </row>
    <row r="185" customFormat="false" ht="31.5" hidden="false" customHeight="true" outlineLevel="0" collapsed="false">
      <c r="B185" s="29" t="n">
        <v>180</v>
      </c>
      <c r="C185" s="30" t="s">
        <v>934</v>
      </c>
      <c r="D185" s="30" t="s">
        <v>935</v>
      </c>
      <c r="E185" s="30" t="s">
        <v>936</v>
      </c>
      <c r="F185" s="29" t="s">
        <v>32</v>
      </c>
      <c r="G185" s="29" t="s">
        <v>96</v>
      </c>
      <c r="H185" s="29" t="n">
        <v>11</v>
      </c>
      <c r="I185" s="29" t="s">
        <v>704</v>
      </c>
      <c r="J185" s="29" t="s">
        <v>912</v>
      </c>
      <c r="K185" s="29" t="n">
        <v>48</v>
      </c>
      <c r="L185" s="36" t="s">
        <v>382</v>
      </c>
    </row>
    <row r="186" customFormat="false" ht="31.5" hidden="false" customHeight="true" outlineLevel="0" collapsed="false">
      <c r="B186" s="29" t="n">
        <v>181</v>
      </c>
      <c r="C186" s="30" t="s">
        <v>937</v>
      </c>
      <c r="D186" s="30" t="s">
        <v>938</v>
      </c>
      <c r="E186" s="30" t="s">
        <v>939</v>
      </c>
      <c r="F186" s="29" t="s">
        <v>32</v>
      </c>
      <c r="G186" s="29" t="s">
        <v>96</v>
      </c>
      <c r="H186" s="29" t="n">
        <v>11</v>
      </c>
      <c r="I186" s="29" t="s">
        <v>704</v>
      </c>
      <c r="J186" s="29" t="s">
        <v>912</v>
      </c>
      <c r="K186" s="29" t="n">
        <v>48</v>
      </c>
      <c r="L186" s="36" t="s">
        <v>382</v>
      </c>
    </row>
    <row r="187" customFormat="false" ht="31.5" hidden="false" customHeight="true" outlineLevel="0" collapsed="false">
      <c r="B187" s="29" t="n">
        <v>182</v>
      </c>
      <c r="C187" s="30" t="s">
        <v>940</v>
      </c>
      <c r="D187" s="30" t="s">
        <v>941</v>
      </c>
      <c r="E187" s="30" t="s">
        <v>942</v>
      </c>
      <c r="F187" s="29" t="s">
        <v>32</v>
      </c>
      <c r="G187" s="29" t="s">
        <v>96</v>
      </c>
      <c r="H187" s="29" t="n">
        <v>11</v>
      </c>
      <c r="I187" s="29" t="s">
        <v>704</v>
      </c>
      <c r="J187" s="29" t="s">
        <v>912</v>
      </c>
      <c r="K187" s="29" t="n">
        <v>48</v>
      </c>
      <c r="L187" s="36" t="s">
        <v>382</v>
      </c>
    </row>
    <row r="188" customFormat="false" ht="31.5" hidden="false" customHeight="true" outlineLevel="0" collapsed="false">
      <c r="B188" s="29" t="n">
        <v>183</v>
      </c>
      <c r="C188" s="30" t="s">
        <v>943</v>
      </c>
      <c r="D188" s="30" t="s">
        <v>944</v>
      </c>
      <c r="E188" s="30" t="s">
        <v>945</v>
      </c>
      <c r="F188" s="29" t="s">
        <v>32</v>
      </c>
      <c r="G188" s="29" t="s">
        <v>96</v>
      </c>
      <c r="H188" s="29" t="n">
        <v>11</v>
      </c>
      <c r="I188" s="29" t="s">
        <v>704</v>
      </c>
      <c r="J188" s="29" t="s">
        <v>912</v>
      </c>
      <c r="K188" s="29" t="n">
        <v>48</v>
      </c>
      <c r="L188" s="36" t="s">
        <v>382</v>
      </c>
    </row>
    <row r="189" customFormat="false" ht="31.5" hidden="false" customHeight="true" outlineLevel="0" collapsed="false">
      <c r="B189" s="29" t="n">
        <v>184</v>
      </c>
      <c r="C189" s="30" t="s">
        <v>946</v>
      </c>
      <c r="D189" s="30" t="s">
        <v>947</v>
      </c>
      <c r="E189" s="30" t="s">
        <v>948</v>
      </c>
      <c r="F189" s="29" t="s">
        <v>32</v>
      </c>
      <c r="G189" s="29" t="s">
        <v>96</v>
      </c>
      <c r="H189" s="29" t="n">
        <v>11</v>
      </c>
      <c r="I189" s="29" t="s">
        <v>704</v>
      </c>
      <c r="J189" s="29" t="s">
        <v>912</v>
      </c>
      <c r="K189" s="29" t="n">
        <v>48</v>
      </c>
      <c r="L189" s="36" t="s">
        <v>382</v>
      </c>
    </row>
    <row r="190" customFormat="false" ht="31.5" hidden="false" customHeight="true" outlineLevel="0" collapsed="false">
      <c r="B190" s="29" t="n">
        <v>185</v>
      </c>
      <c r="C190" s="30" t="s">
        <v>949</v>
      </c>
      <c r="D190" s="30" t="s">
        <v>950</v>
      </c>
      <c r="E190" s="30" t="s">
        <v>951</v>
      </c>
      <c r="F190" s="29" t="s">
        <v>32</v>
      </c>
      <c r="G190" s="29" t="s">
        <v>96</v>
      </c>
      <c r="H190" s="29" t="n">
        <v>11</v>
      </c>
      <c r="I190" s="29" t="s">
        <v>704</v>
      </c>
      <c r="J190" s="29" t="s">
        <v>912</v>
      </c>
      <c r="K190" s="29" t="n">
        <v>48</v>
      </c>
      <c r="L190" s="36" t="s">
        <v>382</v>
      </c>
    </row>
    <row r="191" customFormat="false" ht="31.5" hidden="false" customHeight="true" outlineLevel="0" collapsed="false">
      <c r="B191" s="29" t="n">
        <v>186</v>
      </c>
      <c r="C191" s="30" t="s">
        <v>952</v>
      </c>
      <c r="D191" s="30" t="s">
        <v>953</v>
      </c>
      <c r="E191" s="30" t="s">
        <v>954</v>
      </c>
      <c r="F191" s="29" t="s">
        <v>32</v>
      </c>
      <c r="G191" s="29" t="s">
        <v>96</v>
      </c>
      <c r="H191" s="29" t="n">
        <v>11</v>
      </c>
      <c r="I191" s="29" t="s">
        <v>704</v>
      </c>
      <c r="J191" s="29" t="s">
        <v>912</v>
      </c>
      <c r="K191" s="29" t="n">
        <v>48</v>
      </c>
      <c r="L191" s="36" t="s">
        <v>382</v>
      </c>
    </row>
    <row r="192" customFormat="false" ht="31.5" hidden="false" customHeight="true" outlineLevel="0" collapsed="false">
      <c r="B192" s="29" t="n">
        <v>187</v>
      </c>
      <c r="C192" s="30" t="s">
        <v>955</v>
      </c>
      <c r="D192" s="30" t="s">
        <v>956</v>
      </c>
      <c r="E192" s="30" t="s">
        <v>957</v>
      </c>
      <c r="F192" s="29" t="s">
        <v>32</v>
      </c>
      <c r="G192" s="29" t="s">
        <v>96</v>
      </c>
      <c r="H192" s="29" t="n">
        <v>11</v>
      </c>
      <c r="I192" s="29" t="s">
        <v>704</v>
      </c>
      <c r="J192" s="29" t="s">
        <v>912</v>
      </c>
      <c r="K192" s="29" t="n">
        <v>48</v>
      </c>
      <c r="L192" s="36" t="s">
        <v>382</v>
      </c>
    </row>
    <row r="193" customFormat="false" ht="31.5" hidden="false" customHeight="true" outlineLevel="0" collapsed="false">
      <c r="B193" s="29" t="n">
        <v>188</v>
      </c>
      <c r="C193" s="30" t="s">
        <v>613</v>
      </c>
      <c r="D193" s="30" t="s">
        <v>958</v>
      </c>
      <c r="E193" s="30" t="s">
        <v>316</v>
      </c>
      <c r="F193" s="29" t="s">
        <v>36</v>
      </c>
      <c r="G193" s="29" t="s">
        <v>35</v>
      </c>
      <c r="H193" s="29" t="n">
        <v>6</v>
      </c>
      <c r="I193" s="29" t="s">
        <v>704</v>
      </c>
      <c r="J193" s="29" t="s">
        <v>586</v>
      </c>
      <c r="K193" s="29" t="n">
        <v>48</v>
      </c>
      <c r="L193" s="33" t="s">
        <v>588</v>
      </c>
    </row>
    <row r="194" customFormat="false" ht="31.5" hidden="false" customHeight="true" outlineLevel="0" collapsed="false">
      <c r="B194" s="29" t="n">
        <v>189</v>
      </c>
      <c r="C194" s="30" t="s">
        <v>605</v>
      </c>
      <c r="D194" s="30" t="s">
        <v>959</v>
      </c>
      <c r="E194" s="30" t="s">
        <v>316</v>
      </c>
      <c r="F194" s="29" t="s">
        <v>36</v>
      </c>
      <c r="G194" s="29" t="s">
        <v>35</v>
      </c>
      <c r="H194" s="29" t="n">
        <v>6</v>
      </c>
      <c r="I194" s="29" t="s">
        <v>704</v>
      </c>
      <c r="J194" s="29" t="s">
        <v>586</v>
      </c>
      <c r="K194" s="29" t="n">
        <v>48</v>
      </c>
      <c r="L194" s="33" t="s">
        <v>607</v>
      </c>
    </row>
    <row r="195" customFormat="false" ht="31.5" hidden="false" customHeight="true" outlineLevel="0" collapsed="false">
      <c r="B195" s="29" t="n">
        <v>190</v>
      </c>
      <c r="C195" s="30" t="s">
        <v>610</v>
      </c>
      <c r="D195" s="30" t="s">
        <v>960</v>
      </c>
      <c r="E195" s="30" t="s">
        <v>611</v>
      </c>
      <c r="F195" s="29" t="s">
        <v>36</v>
      </c>
      <c r="G195" s="29" t="s">
        <v>35</v>
      </c>
      <c r="H195" s="29" t="n">
        <v>6</v>
      </c>
      <c r="I195" s="29" t="s">
        <v>704</v>
      </c>
      <c r="J195" s="29" t="s">
        <v>586</v>
      </c>
      <c r="K195" s="29" t="n">
        <v>48</v>
      </c>
      <c r="L195" s="33" t="s">
        <v>588</v>
      </c>
    </row>
    <row r="196" customFormat="false" ht="31.5" hidden="false" customHeight="true" outlineLevel="0" collapsed="false">
      <c r="B196" s="29" t="n">
        <v>191</v>
      </c>
      <c r="C196" s="30" t="s">
        <v>617</v>
      </c>
      <c r="D196" s="30" t="s">
        <v>961</v>
      </c>
      <c r="E196" s="30" t="s">
        <v>506</v>
      </c>
      <c r="F196" s="29" t="s">
        <v>36</v>
      </c>
      <c r="G196" s="29" t="s">
        <v>35</v>
      </c>
      <c r="H196" s="29" t="n">
        <v>6</v>
      </c>
      <c r="I196" s="29" t="s">
        <v>704</v>
      </c>
      <c r="J196" s="29" t="s">
        <v>586</v>
      </c>
      <c r="K196" s="29" t="n">
        <v>48</v>
      </c>
      <c r="L196" s="33" t="s">
        <v>618</v>
      </c>
    </row>
    <row r="197" customFormat="false" ht="31.5" hidden="false" customHeight="true" outlineLevel="0" collapsed="false">
      <c r="B197" s="29" t="n">
        <v>192</v>
      </c>
      <c r="C197" s="30" t="s">
        <v>602</v>
      </c>
      <c r="D197" s="30" t="s">
        <v>962</v>
      </c>
      <c r="E197" s="30" t="s">
        <v>506</v>
      </c>
      <c r="F197" s="29" t="s">
        <v>36</v>
      </c>
      <c r="G197" s="29" t="s">
        <v>35</v>
      </c>
      <c r="H197" s="29" t="n">
        <v>6</v>
      </c>
      <c r="I197" s="29" t="s">
        <v>704</v>
      </c>
      <c r="J197" s="29" t="s">
        <v>586</v>
      </c>
      <c r="K197" s="29" t="n">
        <v>48</v>
      </c>
      <c r="L197" s="33" t="s">
        <v>588</v>
      </c>
    </row>
    <row r="198" customFormat="false" ht="31.5" hidden="false" customHeight="true" outlineLevel="0" collapsed="false">
      <c r="B198" s="29" t="n">
        <v>193</v>
      </c>
      <c r="C198" s="30" t="s">
        <v>619</v>
      </c>
      <c r="D198" s="30" t="s">
        <v>963</v>
      </c>
      <c r="E198" s="30" t="s">
        <v>316</v>
      </c>
      <c r="F198" s="29" t="s">
        <v>36</v>
      </c>
      <c r="G198" s="29" t="s">
        <v>35</v>
      </c>
      <c r="H198" s="29" t="n">
        <v>6</v>
      </c>
      <c r="I198" s="29" t="s">
        <v>704</v>
      </c>
      <c r="J198" s="29" t="s">
        <v>586</v>
      </c>
      <c r="K198" s="29" t="n">
        <v>48</v>
      </c>
      <c r="L198" s="33" t="s">
        <v>620</v>
      </c>
    </row>
    <row r="199" customFormat="false" ht="31.5" hidden="false" customHeight="true" outlineLevel="0" collapsed="false">
      <c r="B199" s="29" t="n">
        <v>194</v>
      </c>
      <c r="C199" s="30" t="s">
        <v>621</v>
      </c>
      <c r="D199" s="30" t="s">
        <v>964</v>
      </c>
      <c r="E199" s="30" t="s">
        <v>120</v>
      </c>
      <c r="F199" s="29" t="s">
        <v>36</v>
      </c>
      <c r="G199" s="29" t="s">
        <v>35</v>
      </c>
      <c r="H199" s="29" t="n">
        <v>6</v>
      </c>
      <c r="I199" s="29" t="s">
        <v>704</v>
      </c>
      <c r="J199" s="29" t="s">
        <v>586</v>
      </c>
      <c r="K199" s="29" t="n">
        <v>48</v>
      </c>
      <c r="L199" s="33" t="s">
        <v>622</v>
      </c>
    </row>
    <row r="200" customFormat="false" ht="31.5" hidden="false" customHeight="true" outlineLevel="0" collapsed="false">
      <c r="B200" s="29" t="n">
        <v>195</v>
      </c>
      <c r="C200" s="30" t="s">
        <v>615</v>
      </c>
      <c r="D200" s="30" t="s">
        <v>965</v>
      </c>
      <c r="E200" s="30" t="s">
        <v>506</v>
      </c>
      <c r="F200" s="29" t="s">
        <v>36</v>
      </c>
      <c r="G200" s="29" t="s">
        <v>35</v>
      </c>
      <c r="H200" s="29" t="n">
        <v>1</v>
      </c>
      <c r="I200" s="29" t="s">
        <v>704</v>
      </c>
      <c r="J200" s="29" t="s">
        <v>586</v>
      </c>
      <c r="K200" s="29" t="n">
        <v>48</v>
      </c>
      <c r="L200" s="33" t="s">
        <v>616</v>
      </c>
    </row>
    <row r="201" customFormat="false" ht="31.5" hidden="false" customHeight="true" outlineLevel="0" collapsed="false">
      <c r="B201" s="29" t="n">
        <v>196</v>
      </c>
      <c r="C201" s="30" t="s">
        <v>587</v>
      </c>
      <c r="D201" s="30" t="s">
        <v>966</v>
      </c>
      <c r="E201" s="30" t="s">
        <v>168</v>
      </c>
      <c r="F201" s="29" t="s">
        <v>36</v>
      </c>
      <c r="G201" s="29" t="s">
        <v>35</v>
      </c>
      <c r="H201" s="29" t="n">
        <v>11</v>
      </c>
      <c r="I201" s="29" t="s">
        <v>704</v>
      </c>
      <c r="J201" s="29" t="s">
        <v>586</v>
      </c>
      <c r="K201" s="29" t="n">
        <v>48</v>
      </c>
      <c r="L201" s="33" t="s">
        <v>588</v>
      </c>
    </row>
    <row r="202" customFormat="false" ht="31.5" hidden="false" customHeight="true" outlineLevel="0" collapsed="false">
      <c r="B202" s="29" t="n">
        <v>197</v>
      </c>
      <c r="C202" s="30" t="s">
        <v>590</v>
      </c>
      <c r="D202" s="30" t="s">
        <v>967</v>
      </c>
      <c r="E202" s="30" t="s">
        <v>120</v>
      </c>
      <c r="F202" s="29" t="s">
        <v>36</v>
      </c>
      <c r="G202" s="29" t="s">
        <v>35</v>
      </c>
      <c r="H202" s="29" t="n">
        <v>11</v>
      </c>
      <c r="I202" s="29" t="s">
        <v>704</v>
      </c>
      <c r="J202" s="29" t="s">
        <v>586</v>
      </c>
      <c r="K202" s="29" t="n">
        <v>48</v>
      </c>
      <c r="L202" s="33" t="s">
        <v>591</v>
      </c>
    </row>
    <row r="203" customFormat="false" ht="31.5" hidden="false" customHeight="true" outlineLevel="0" collapsed="false">
      <c r="B203" s="29" t="n">
        <v>198</v>
      </c>
      <c r="C203" s="30" t="s">
        <v>592</v>
      </c>
      <c r="D203" s="30" t="s">
        <v>968</v>
      </c>
      <c r="E203" s="30" t="s">
        <v>142</v>
      </c>
      <c r="F203" s="29" t="s">
        <v>36</v>
      </c>
      <c r="G203" s="29" t="s">
        <v>35</v>
      </c>
      <c r="H203" s="29" t="n">
        <v>11</v>
      </c>
      <c r="I203" s="29" t="s">
        <v>704</v>
      </c>
      <c r="J203" s="29" t="s">
        <v>586</v>
      </c>
      <c r="K203" s="29" t="n">
        <v>48</v>
      </c>
      <c r="L203" s="33" t="s">
        <v>593</v>
      </c>
    </row>
    <row r="204" customFormat="false" ht="31.5" hidden="false" customHeight="true" outlineLevel="0" collapsed="false">
      <c r="B204" s="29" t="n">
        <v>199</v>
      </c>
      <c r="C204" s="30" t="s">
        <v>595</v>
      </c>
      <c r="D204" s="30" t="s">
        <v>969</v>
      </c>
      <c r="E204" s="30" t="s">
        <v>142</v>
      </c>
      <c r="F204" s="29" t="s">
        <v>36</v>
      </c>
      <c r="G204" s="29" t="s">
        <v>35</v>
      </c>
      <c r="H204" s="29" t="n">
        <v>11</v>
      </c>
      <c r="I204" s="29" t="s">
        <v>704</v>
      </c>
      <c r="J204" s="29" t="s">
        <v>586</v>
      </c>
      <c r="K204" s="29" t="n">
        <v>48</v>
      </c>
      <c r="L204" s="33" t="s">
        <v>596</v>
      </c>
    </row>
    <row r="205" customFormat="false" ht="31.5" hidden="false" customHeight="true" outlineLevel="0" collapsed="false">
      <c r="B205" s="29" t="n">
        <v>200</v>
      </c>
      <c r="C205" s="30" t="s">
        <v>597</v>
      </c>
      <c r="D205" s="30" t="s">
        <v>970</v>
      </c>
      <c r="E205" s="30" t="s">
        <v>142</v>
      </c>
      <c r="F205" s="29" t="s">
        <v>36</v>
      </c>
      <c r="G205" s="29" t="s">
        <v>35</v>
      </c>
      <c r="H205" s="29" t="n">
        <v>11</v>
      </c>
      <c r="I205" s="29" t="s">
        <v>704</v>
      </c>
      <c r="J205" s="29" t="s">
        <v>586</v>
      </c>
      <c r="K205" s="29" t="n">
        <v>48</v>
      </c>
      <c r="L205" s="33" t="s">
        <v>598</v>
      </c>
    </row>
    <row r="206" customFormat="false" ht="31.5" hidden="false" customHeight="true" outlineLevel="0" collapsed="false">
      <c r="B206" s="29" t="n">
        <v>201</v>
      </c>
      <c r="C206" s="30" t="s">
        <v>599</v>
      </c>
      <c r="D206" s="30" t="s">
        <v>971</v>
      </c>
      <c r="E206" s="30" t="s">
        <v>142</v>
      </c>
      <c r="F206" s="29" t="s">
        <v>36</v>
      </c>
      <c r="G206" s="29" t="s">
        <v>35</v>
      </c>
      <c r="H206" s="29" t="n">
        <v>11</v>
      </c>
      <c r="I206" s="29" t="s">
        <v>704</v>
      </c>
      <c r="J206" s="29" t="s">
        <v>586</v>
      </c>
      <c r="K206" s="29" t="n">
        <v>48</v>
      </c>
      <c r="L206" s="33" t="s">
        <v>600</v>
      </c>
    </row>
    <row r="207" customFormat="false" ht="31.5" hidden="false" customHeight="true" outlineLevel="0" collapsed="false">
      <c r="B207" s="29" t="n">
        <v>202</v>
      </c>
      <c r="C207" s="30" t="s">
        <v>604</v>
      </c>
      <c r="D207" s="30"/>
      <c r="E207" s="30"/>
      <c r="F207" s="29" t="s">
        <v>36</v>
      </c>
      <c r="G207" s="29" t="s">
        <v>35</v>
      </c>
      <c r="H207" s="29" t="n">
        <v>11</v>
      </c>
      <c r="I207" s="29" t="s">
        <v>704</v>
      </c>
      <c r="J207" s="29" t="s">
        <v>586</v>
      </c>
      <c r="K207" s="29" t="n">
        <v>48</v>
      </c>
      <c r="L207" s="33" t="s">
        <v>588</v>
      </c>
    </row>
    <row r="208" customFormat="false" ht="31.5" hidden="false" customHeight="true" outlineLevel="0" collapsed="false">
      <c r="B208" s="29" t="n">
        <v>203</v>
      </c>
      <c r="C208" s="30" t="s">
        <v>623</v>
      </c>
      <c r="D208" s="30" t="s">
        <v>972</v>
      </c>
      <c r="E208" s="30" t="s">
        <v>624</v>
      </c>
      <c r="F208" s="29" t="s">
        <v>36</v>
      </c>
      <c r="G208" s="29" t="s">
        <v>35</v>
      </c>
      <c r="H208" s="29" t="n">
        <v>11</v>
      </c>
      <c r="I208" s="29" t="s">
        <v>704</v>
      </c>
      <c r="J208" s="29" t="s">
        <v>586</v>
      </c>
      <c r="K208" s="29" t="n">
        <v>48</v>
      </c>
      <c r="L208" s="33" t="s">
        <v>625</v>
      </c>
    </row>
    <row r="209" customFormat="false" ht="31.5" hidden="false" customHeight="true" outlineLevel="0" collapsed="false">
      <c r="B209" s="29" t="n">
        <v>204</v>
      </c>
      <c r="C209" s="30" t="s">
        <v>973</v>
      </c>
      <c r="D209" s="30" t="s">
        <v>974</v>
      </c>
      <c r="E209" s="30" t="s">
        <v>975</v>
      </c>
      <c r="F209" s="29" t="s">
        <v>32</v>
      </c>
      <c r="G209" s="29" t="s">
        <v>96</v>
      </c>
      <c r="H209" s="29" t="n">
        <v>11</v>
      </c>
      <c r="I209" s="29" t="s">
        <v>704</v>
      </c>
      <c r="J209" s="29" t="s">
        <v>586</v>
      </c>
      <c r="K209" s="29" t="n">
        <v>48</v>
      </c>
      <c r="L209" s="36" t="s">
        <v>382</v>
      </c>
    </row>
    <row r="210" customFormat="false" ht="31.5" hidden="false" customHeight="true" outlineLevel="0" collapsed="false">
      <c r="B210" s="29" t="n">
        <v>205</v>
      </c>
      <c r="C210" s="30" t="s">
        <v>976</v>
      </c>
      <c r="D210" s="30" t="s">
        <v>977</v>
      </c>
      <c r="E210" s="30" t="s">
        <v>918</v>
      </c>
      <c r="F210" s="29" t="s">
        <v>32</v>
      </c>
      <c r="G210" s="29" t="s">
        <v>96</v>
      </c>
      <c r="H210" s="29" t="n">
        <v>11</v>
      </c>
      <c r="I210" s="29" t="s">
        <v>704</v>
      </c>
      <c r="J210" s="29" t="s">
        <v>586</v>
      </c>
      <c r="K210" s="29" t="n">
        <v>48</v>
      </c>
      <c r="L210" s="36" t="s">
        <v>382</v>
      </c>
    </row>
    <row r="211" customFormat="false" ht="31.5" hidden="false" customHeight="true" outlineLevel="0" collapsed="false">
      <c r="B211" s="29" t="n">
        <v>206</v>
      </c>
      <c r="C211" s="30" t="s">
        <v>978</v>
      </c>
      <c r="D211" s="30" t="s">
        <v>979</v>
      </c>
      <c r="E211" s="30" t="s">
        <v>463</v>
      </c>
      <c r="F211" s="29" t="s">
        <v>32</v>
      </c>
      <c r="G211" s="29" t="s">
        <v>96</v>
      </c>
      <c r="H211" s="29" t="n">
        <v>11</v>
      </c>
      <c r="I211" s="29" t="s">
        <v>704</v>
      </c>
      <c r="J211" s="29" t="s">
        <v>586</v>
      </c>
      <c r="K211" s="29" t="n">
        <v>48</v>
      </c>
      <c r="L211" s="36" t="s">
        <v>382</v>
      </c>
    </row>
    <row r="212" customFormat="false" ht="31.5" hidden="false" customHeight="true" outlineLevel="0" collapsed="false">
      <c r="B212" s="29" t="n">
        <v>207</v>
      </c>
      <c r="C212" s="30" t="s">
        <v>980</v>
      </c>
      <c r="D212" s="30" t="s">
        <v>981</v>
      </c>
      <c r="E212" s="30" t="s">
        <v>448</v>
      </c>
      <c r="F212" s="29" t="s">
        <v>32</v>
      </c>
      <c r="G212" s="29" t="s">
        <v>96</v>
      </c>
      <c r="H212" s="29" t="n">
        <v>11</v>
      </c>
      <c r="I212" s="29" t="s">
        <v>704</v>
      </c>
      <c r="J212" s="29" t="s">
        <v>586</v>
      </c>
      <c r="K212" s="29" t="n">
        <v>48</v>
      </c>
      <c r="L212" s="36" t="s">
        <v>382</v>
      </c>
    </row>
    <row r="213" customFormat="false" ht="31.5" hidden="false" customHeight="true" outlineLevel="0" collapsed="false">
      <c r="B213" s="29" t="n">
        <v>208</v>
      </c>
      <c r="C213" s="30" t="s">
        <v>982</v>
      </c>
      <c r="D213" s="30" t="s">
        <v>983</v>
      </c>
      <c r="E213" s="30" t="s">
        <v>984</v>
      </c>
      <c r="F213" s="29" t="s">
        <v>32</v>
      </c>
      <c r="G213" s="29" t="s">
        <v>96</v>
      </c>
      <c r="H213" s="29" t="n">
        <v>11</v>
      </c>
      <c r="I213" s="29" t="s">
        <v>704</v>
      </c>
      <c r="J213" s="29" t="s">
        <v>586</v>
      </c>
      <c r="K213" s="29" t="n">
        <v>48</v>
      </c>
      <c r="L213" s="36" t="s">
        <v>382</v>
      </c>
    </row>
    <row r="214" customFormat="false" ht="31.5" hidden="false" customHeight="true" outlineLevel="0" collapsed="false">
      <c r="B214" s="29" t="n">
        <v>209</v>
      </c>
      <c r="C214" s="30" t="s">
        <v>630</v>
      </c>
      <c r="D214" s="30" t="s">
        <v>985</v>
      </c>
      <c r="E214" s="30" t="s">
        <v>179</v>
      </c>
      <c r="F214" s="29" t="s">
        <v>30</v>
      </c>
      <c r="G214" s="29" t="s">
        <v>29</v>
      </c>
      <c r="H214" s="29" t="n">
        <v>3</v>
      </c>
      <c r="I214" s="29" t="s">
        <v>704</v>
      </c>
      <c r="J214" s="29" t="s">
        <v>628</v>
      </c>
      <c r="K214" s="29" t="n">
        <v>51</v>
      </c>
      <c r="L214" s="33" t="s">
        <v>631</v>
      </c>
    </row>
    <row r="215" customFormat="false" ht="31.5" hidden="false" customHeight="true" outlineLevel="0" collapsed="false">
      <c r="B215" s="29" t="n">
        <v>210</v>
      </c>
      <c r="C215" s="30" t="s">
        <v>986</v>
      </c>
      <c r="D215" s="30" t="s">
        <v>987</v>
      </c>
      <c r="E215" s="30" t="s">
        <v>988</v>
      </c>
      <c r="F215" s="29" t="s">
        <v>36</v>
      </c>
      <c r="G215" s="29" t="s">
        <v>96</v>
      </c>
      <c r="H215" s="29" t="n">
        <v>8</v>
      </c>
      <c r="I215" s="29" t="s">
        <v>704</v>
      </c>
      <c r="J215" s="29" t="s">
        <v>628</v>
      </c>
      <c r="K215" s="29" t="n">
        <v>52</v>
      </c>
      <c r="L215" s="36" t="s">
        <v>382</v>
      </c>
    </row>
    <row r="216" customFormat="false" ht="31.5" hidden="false" customHeight="true" outlineLevel="0" collapsed="false">
      <c r="B216" s="29" t="n">
        <v>211</v>
      </c>
      <c r="C216" s="30" t="s">
        <v>643</v>
      </c>
      <c r="D216" s="30" t="s">
        <v>989</v>
      </c>
      <c r="E216" s="30" t="s">
        <v>241</v>
      </c>
      <c r="F216" s="29" t="s">
        <v>30</v>
      </c>
      <c r="G216" s="29" t="s">
        <v>29</v>
      </c>
      <c r="H216" s="29" t="n">
        <v>3</v>
      </c>
      <c r="I216" s="29" t="s">
        <v>704</v>
      </c>
      <c r="J216" s="29" t="s">
        <v>637</v>
      </c>
      <c r="K216" s="29" t="n">
        <v>52</v>
      </c>
      <c r="L216" s="33" t="s">
        <v>645</v>
      </c>
    </row>
    <row r="217" customFormat="false" ht="31.5" hidden="false" customHeight="true" outlineLevel="0" collapsed="false">
      <c r="B217" s="29" t="n">
        <v>212</v>
      </c>
      <c r="C217" s="30" t="s">
        <v>648</v>
      </c>
      <c r="D217" s="30" t="s">
        <v>990</v>
      </c>
      <c r="E217" s="30" t="s">
        <v>237</v>
      </c>
      <c r="F217" s="29" t="s">
        <v>30</v>
      </c>
      <c r="G217" s="29" t="s">
        <v>29</v>
      </c>
      <c r="H217" s="29" t="n">
        <v>3</v>
      </c>
      <c r="I217" s="29" t="s">
        <v>704</v>
      </c>
      <c r="J217" s="29" t="s">
        <v>637</v>
      </c>
      <c r="K217" s="29" t="n">
        <v>52</v>
      </c>
      <c r="L217" s="33" t="s">
        <v>650</v>
      </c>
    </row>
    <row r="218" customFormat="false" ht="31.5" hidden="false" customHeight="true" outlineLevel="0" collapsed="false">
      <c r="B218" s="29" t="n">
        <v>213</v>
      </c>
      <c r="C218" s="30" t="s">
        <v>638</v>
      </c>
      <c r="D218" s="30" t="s">
        <v>991</v>
      </c>
      <c r="E218" s="30" t="s">
        <v>241</v>
      </c>
      <c r="F218" s="29" t="s">
        <v>30</v>
      </c>
      <c r="G218" s="29" t="s">
        <v>29</v>
      </c>
      <c r="H218" s="29" t="n">
        <v>8</v>
      </c>
      <c r="I218" s="29" t="s">
        <v>704</v>
      </c>
      <c r="J218" s="29" t="s">
        <v>637</v>
      </c>
      <c r="K218" s="29" t="n">
        <v>52</v>
      </c>
      <c r="L218" s="33" t="s">
        <v>640</v>
      </c>
    </row>
    <row r="219" customFormat="false" ht="31.5" hidden="false" customHeight="true" outlineLevel="0" collapsed="false">
      <c r="B219" s="29" t="n">
        <v>214</v>
      </c>
      <c r="C219" s="30" t="s">
        <v>641</v>
      </c>
      <c r="D219" s="30" t="s">
        <v>992</v>
      </c>
      <c r="E219" s="30" t="s">
        <v>241</v>
      </c>
      <c r="F219" s="29" t="s">
        <v>30</v>
      </c>
      <c r="G219" s="29" t="s">
        <v>29</v>
      </c>
      <c r="H219" s="29" t="n">
        <v>8</v>
      </c>
      <c r="I219" s="29" t="s">
        <v>704</v>
      </c>
      <c r="J219" s="29" t="s">
        <v>637</v>
      </c>
      <c r="K219" s="29" t="n">
        <v>52</v>
      </c>
      <c r="L219" s="33" t="s">
        <v>642</v>
      </c>
    </row>
    <row r="220" customFormat="false" ht="31.5" hidden="false" customHeight="true" outlineLevel="0" collapsed="false">
      <c r="B220" s="29" t="n">
        <v>215</v>
      </c>
      <c r="C220" s="30" t="s">
        <v>646</v>
      </c>
      <c r="D220" s="30" t="s">
        <v>993</v>
      </c>
      <c r="E220" s="30" t="s">
        <v>237</v>
      </c>
      <c r="F220" s="29" t="s">
        <v>30</v>
      </c>
      <c r="G220" s="29" t="s">
        <v>29</v>
      </c>
      <c r="H220" s="29" t="n">
        <v>8</v>
      </c>
      <c r="I220" s="29" t="s">
        <v>704</v>
      </c>
      <c r="J220" s="29" t="s">
        <v>637</v>
      </c>
      <c r="K220" s="29" t="n">
        <v>52</v>
      </c>
      <c r="L220" s="33" t="s">
        <v>647</v>
      </c>
    </row>
    <row r="221" customFormat="false" ht="31.5" hidden="false" customHeight="true" outlineLevel="0" collapsed="false">
      <c r="B221" s="29" t="n">
        <v>216</v>
      </c>
      <c r="C221" s="30" t="s">
        <v>651</v>
      </c>
      <c r="D221" s="30" t="s">
        <v>994</v>
      </c>
      <c r="E221" s="30" t="s">
        <v>237</v>
      </c>
      <c r="F221" s="29" t="s">
        <v>30</v>
      </c>
      <c r="G221" s="29" t="s">
        <v>29</v>
      </c>
      <c r="H221" s="29" t="n">
        <v>8</v>
      </c>
      <c r="I221" s="29" t="s">
        <v>704</v>
      </c>
      <c r="J221" s="29" t="s">
        <v>637</v>
      </c>
      <c r="K221" s="29" t="n">
        <v>52</v>
      </c>
      <c r="L221" s="33" t="s">
        <v>652</v>
      </c>
    </row>
    <row r="222" customFormat="false" ht="31.5" hidden="false" customHeight="true" outlineLevel="0" collapsed="false">
      <c r="B222" s="29" t="n">
        <v>217</v>
      </c>
      <c r="C222" s="30" t="s">
        <v>653</v>
      </c>
      <c r="D222" s="30" t="s">
        <v>995</v>
      </c>
      <c r="E222" s="30" t="s">
        <v>237</v>
      </c>
      <c r="F222" s="29" t="s">
        <v>30</v>
      </c>
      <c r="G222" s="29" t="s">
        <v>29</v>
      </c>
      <c r="H222" s="29" t="n">
        <v>8</v>
      </c>
      <c r="I222" s="29" t="s">
        <v>704</v>
      </c>
      <c r="J222" s="29" t="s">
        <v>637</v>
      </c>
      <c r="K222" s="29" t="n">
        <v>52</v>
      </c>
      <c r="L222" s="33" t="s">
        <v>655</v>
      </c>
    </row>
    <row r="223" customFormat="false" ht="31.5" hidden="false" customHeight="true" outlineLevel="0" collapsed="false">
      <c r="B223" s="29" t="n">
        <v>218</v>
      </c>
      <c r="C223" s="30" t="s">
        <v>656</v>
      </c>
      <c r="D223" s="30" t="s">
        <v>996</v>
      </c>
      <c r="E223" s="30" t="s">
        <v>237</v>
      </c>
      <c r="F223" s="29" t="s">
        <v>30</v>
      </c>
      <c r="G223" s="29" t="s">
        <v>29</v>
      </c>
      <c r="H223" s="29" t="n">
        <v>8</v>
      </c>
      <c r="I223" s="29" t="s">
        <v>704</v>
      </c>
      <c r="J223" s="29" t="s">
        <v>637</v>
      </c>
      <c r="K223" s="29" t="n">
        <v>52</v>
      </c>
      <c r="L223" s="33" t="s">
        <v>658</v>
      </c>
    </row>
    <row r="224" customFormat="false" ht="31.5" hidden="false" customHeight="true" outlineLevel="0" collapsed="false">
      <c r="B224" s="29" t="n">
        <v>219</v>
      </c>
      <c r="C224" s="30" t="s">
        <v>659</v>
      </c>
      <c r="D224" s="30" t="s">
        <v>997</v>
      </c>
      <c r="E224" s="30" t="s">
        <v>237</v>
      </c>
      <c r="F224" s="29" t="s">
        <v>30</v>
      </c>
      <c r="G224" s="29" t="s">
        <v>29</v>
      </c>
      <c r="H224" s="29" t="n">
        <v>8</v>
      </c>
      <c r="I224" s="29" t="s">
        <v>704</v>
      </c>
      <c r="J224" s="29" t="s">
        <v>637</v>
      </c>
      <c r="K224" s="29" t="n">
        <v>52</v>
      </c>
      <c r="L224" s="33" t="s">
        <v>661</v>
      </c>
    </row>
    <row r="225" customFormat="false" ht="31.5" hidden="false" customHeight="true" outlineLevel="0" collapsed="false">
      <c r="B225" s="29" t="n">
        <v>220</v>
      </c>
      <c r="C225" s="30" t="s">
        <v>662</v>
      </c>
      <c r="D225" s="30" t="s">
        <v>998</v>
      </c>
      <c r="E225" s="30" t="s">
        <v>237</v>
      </c>
      <c r="F225" s="29" t="s">
        <v>30</v>
      </c>
      <c r="G225" s="29" t="s">
        <v>29</v>
      </c>
      <c r="H225" s="29" t="n">
        <v>8</v>
      </c>
      <c r="I225" s="29" t="s">
        <v>704</v>
      </c>
      <c r="J225" s="29" t="s">
        <v>637</v>
      </c>
      <c r="K225" s="29" t="n">
        <v>52</v>
      </c>
      <c r="L225" s="33" t="s">
        <v>664</v>
      </c>
    </row>
    <row r="226" customFormat="false" ht="31.5" hidden="false" customHeight="true" outlineLevel="0" collapsed="false">
      <c r="B226" s="29" t="n">
        <v>221</v>
      </c>
      <c r="C226" s="30" t="s">
        <v>666</v>
      </c>
      <c r="D226" s="30" t="s">
        <v>999</v>
      </c>
      <c r="E226" s="30" t="s">
        <v>667</v>
      </c>
      <c r="F226" s="29" t="s">
        <v>30</v>
      </c>
      <c r="G226" s="29" t="s">
        <v>29</v>
      </c>
      <c r="H226" s="29" t="n">
        <v>7</v>
      </c>
      <c r="I226" s="29" t="s">
        <v>704</v>
      </c>
      <c r="J226" s="29" t="s">
        <v>665</v>
      </c>
      <c r="K226" s="29" t="n">
        <v>53</v>
      </c>
      <c r="L226" s="33" t="s">
        <v>669</v>
      </c>
    </row>
    <row r="227" customFormat="false" ht="31.5" hidden="false" customHeight="true" outlineLevel="0" collapsed="false">
      <c r="B227" s="29" t="n">
        <v>222</v>
      </c>
      <c r="C227" s="30" t="s">
        <v>670</v>
      </c>
      <c r="D227" s="30" t="s">
        <v>1000</v>
      </c>
      <c r="E227" s="30" t="s">
        <v>667</v>
      </c>
      <c r="F227" s="29" t="s">
        <v>30</v>
      </c>
      <c r="G227" s="29" t="s">
        <v>29</v>
      </c>
      <c r="H227" s="29" t="n">
        <v>7</v>
      </c>
      <c r="I227" s="29" t="s">
        <v>704</v>
      </c>
      <c r="J227" s="29" t="s">
        <v>665</v>
      </c>
      <c r="K227" s="29" t="n">
        <v>53</v>
      </c>
      <c r="L227" s="33" t="s">
        <v>671</v>
      </c>
    </row>
    <row r="228" customFormat="false" ht="31.5" hidden="false" customHeight="true" outlineLevel="0" collapsed="false">
      <c r="B228" s="29" t="n">
        <v>223</v>
      </c>
      <c r="C228" s="30" t="s">
        <v>672</v>
      </c>
      <c r="D228" s="30" t="s">
        <v>1001</v>
      </c>
      <c r="E228" s="30" t="s">
        <v>667</v>
      </c>
      <c r="F228" s="29" t="s">
        <v>30</v>
      </c>
      <c r="G228" s="29" t="s">
        <v>29</v>
      </c>
      <c r="H228" s="29" t="n">
        <v>7</v>
      </c>
      <c r="I228" s="29" t="s">
        <v>704</v>
      </c>
      <c r="J228" s="29" t="s">
        <v>665</v>
      </c>
      <c r="K228" s="29" t="n">
        <v>53</v>
      </c>
      <c r="L228" s="33" t="s">
        <v>674</v>
      </c>
    </row>
    <row r="229" customFormat="false" ht="31.5" hidden="false" customHeight="true" outlineLevel="0" collapsed="false">
      <c r="B229" s="29" t="n">
        <v>224</v>
      </c>
      <c r="C229" s="30" t="s">
        <v>675</v>
      </c>
      <c r="D229" s="30" t="s">
        <v>1002</v>
      </c>
      <c r="E229" s="30" t="s">
        <v>667</v>
      </c>
      <c r="F229" s="29" t="s">
        <v>30</v>
      </c>
      <c r="G229" s="29" t="s">
        <v>29</v>
      </c>
      <c r="H229" s="29" t="n">
        <v>7</v>
      </c>
      <c r="I229" s="29" t="s">
        <v>704</v>
      </c>
      <c r="J229" s="29" t="s">
        <v>665</v>
      </c>
      <c r="K229" s="29" t="n">
        <v>53</v>
      </c>
      <c r="L229" s="33" t="s">
        <v>677</v>
      </c>
    </row>
    <row r="230" customFormat="false" ht="31.5" hidden="false" customHeight="true" outlineLevel="0" collapsed="false">
      <c r="B230" s="29" t="n">
        <v>225</v>
      </c>
      <c r="C230" s="30" t="s">
        <v>678</v>
      </c>
      <c r="D230" s="30" t="s">
        <v>1003</v>
      </c>
      <c r="E230" s="30" t="s">
        <v>667</v>
      </c>
      <c r="F230" s="29" t="s">
        <v>30</v>
      </c>
      <c r="G230" s="29" t="s">
        <v>29</v>
      </c>
      <c r="H230" s="29" t="n">
        <v>7</v>
      </c>
      <c r="I230" s="29" t="s">
        <v>704</v>
      </c>
      <c r="J230" s="29" t="s">
        <v>665</v>
      </c>
      <c r="K230" s="29" t="n">
        <v>53</v>
      </c>
      <c r="L230" s="33" t="s">
        <v>680</v>
      </c>
    </row>
    <row r="231" customFormat="false" ht="31.5" hidden="false" customHeight="true" outlineLevel="0" collapsed="false">
      <c r="B231" s="29" t="n">
        <v>226</v>
      </c>
      <c r="C231" s="30" t="s">
        <v>681</v>
      </c>
      <c r="D231" s="30" t="s">
        <v>1004</v>
      </c>
      <c r="E231" s="30" t="s">
        <v>667</v>
      </c>
      <c r="F231" s="29" t="s">
        <v>30</v>
      </c>
      <c r="G231" s="29" t="s">
        <v>29</v>
      </c>
      <c r="H231" s="29" t="n">
        <v>7</v>
      </c>
      <c r="I231" s="29" t="s">
        <v>704</v>
      </c>
      <c r="J231" s="29" t="s">
        <v>665</v>
      </c>
      <c r="K231" s="29" t="n">
        <v>53</v>
      </c>
      <c r="L231" s="33" t="s">
        <v>683</v>
      </c>
    </row>
    <row r="232" customFormat="false" ht="31.5" hidden="false" customHeight="true" outlineLevel="0" collapsed="false">
      <c r="B232" s="29" t="n">
        <v>227</v>
      </c>
      <c r="C232" s="30" t="s">
        <v>684</v>
      </c>
      <c r="D232" s="30" t="s">
        <v>1005</v>
      </c>
      <c r="E232" s="30" t="s">
        <v>667</v>
      </c>
      <c r="F232" s="29" t="s">
        <v>30</v>
      </c>
      <c r="G232" s="29" t="s">
        <v>29</v>
      </c>
      <c r="H232" s="29" t="n">
        <v>7</v>
      </c>
      <c r="I232" s="29" t="s">
        <v>704</v>
      </c>
      <c r="J232" s="29" t="s">
        <v>665</v>
      </c>
      <c r="K232" s="29" t="n">
        <v>53</v>
      </c>
      <c r="L232" s="33" t="s">
        <v>685</v>
      </c>
    </row>
    <row r="233" customFormat="false" ht="31.5" hidden="false" customHeight="true" outlineLevel="0" collapsed="false">
      <c r="B233" s="29" t="n">
        <v>228</v>
      </c>
      <c r="C233" s="30" t="s">
        <v>686</v>
      </c>
      <c r="D233" s="30" t="s">
        <v>1006</v>
      </c>
      <c r="E233" s="30" t="s">
        <v>667</v>
      </c>
      <c r="F233" s="29" t="s">
        <v>30</v>
      </c>
      <c r="G233" s="29" t="s">
        <v>29</v>
      </c>
      <c r="H233" s="29" t="n">
        <v>7</v>
      </c>
      <c r="I233" s="29" t="s">
        <v>704</v>
      </c>
      <c r="J233" s="29" t="s">
        <v>665</v>
      </c>
      <c r="K233" s="29" t="n">
        <v>53</v>
      </c>
      <c r="L233" s="33" t="s">
        <v>687</v>
      </c>
    </row>
    <row r="234" customFormat="false" ht="31.5" hidden="false" customHeight="true" outlineLevel="0" collapsed="false">
      <c r="B234" s="29" t="n">
        <v>229</v>
      </c>
      <c r="C234" s="30" t="s">
        <v>688</v>
      </c>
      <c r="D234" s="30" t="s">
        <v>1007</v>
      </c>
      <c r="E234" s="30" t="s">
        <v>667</v>
      </c>
      <c r="F234" s="29" t="s">
        <v>30</v>
      </c>
      <c r="G234" s="29" t="s">
        <v>29</v>
      </c>
      <c r="H234" s="29" t="n">
        <v>7</v>
      </c>
      <c r="I234" s="29" t="s">
        <v>704</v>
      </c>
      <c r="J234" s="29" t="s">
        <v>665</v>
      </c>
      <c r="K234" s="29" t="n">
        <v>53</v>
      </c>
      <c r="L234" s="33" t="s">
        <v>689</v>
      </c>
    </row>
    <row r="235" customFormat="false" ht="31.5" hidden="false" customHeight="true" outlineLevel="0" collapsed="false">
      <c r="B235" s="29" t="n">
        <v>230</v>
      </c>
      <c r="C235" s="30" t="s">
        <v>1008</v>
      </c>
      <c r="D235" s="30" t="s">
        <v>1009</v>
      </c>
      <c r="E235" s="30" t="s">
        <v>1010</v>
      </c>
      <c r="F235" s="29" t="s">
        <v>855</v>
      </c>
      <c r="G235" s="29" t="s">
        <v>96</v>
      </c>
      <c r="H235" s="29" t="n">
        <v>6</v>
      </c>
      <c r="I235" s="29" t="s">
        <v>704</v>
      </c>
      <c r="J235" s="29" t="s">
        <v>1011</v>
      </c>
      <c r="K235" s="29" t="n">
        <v>54</v>
      </c>
      <c r="L235" s="36" t="s">
        <v>382</v>
      </c>
    </row>
    <row r="236" customFormat="false" ht="31.5" hidden="false" customHeight="true" outlineLevel="0" collapsed="false">
      <c r="B236" s="29" t="n">
        <v>231</v>
      </c>
      <c r="C236" s="30" t="s">
        <v>1012</v>
      </c>
      <c r="D236" s="30" t="s">
        <v>1013</v>
      </c>
      <c r="E236" s="30" t="s">
        <v>1014</v>
      </c>
      <c r="F236" s="29" t="s">
        <v>32</v>
      </c>
      <c r="G236" s="29" t="s">
        <v>96</v>
      </c>
      <c r="H236" s="29" t="n">
        <v>6</v>
      </c>
      <c r="I236" s="29" t="s">
        <v>704</v>
      </c>
      <c r="J236" s="29" t="s">
        <v>1015</v>
      </c>
      <c r="K236" s="29" t="n">
        <v>55</v>
      </c>
      <c r="L236" s="36" t="s">
        <v>382</v>
      </c>
    </row>
    <row r="237" customFormat="false" ht="31.5" hidden="false" customHeight="true" outlineLevel="0" collapsed="false">
      <c r="B237" s="29" t="n">
        <v>232</v>
      </c>
      <c r="C237" s="30" t="s">
        <v>1016</v>
      </c>
      <c r="D237" s="30" t="s">
        <v>1017</v>
      </c>
      <c r="E237" s="30" t="s">
        <v>1018</v>
      </c>
      <c r="F237" s="29" t="s">
        <v>32</v>
      </c>
      <c r="G237" s="29" t="s">
        <v>96</v>
      </c>
      <c r="H237" s="29" t="n">
        <v>6</v>
      </c>
      <c r="I237" s="29" t="s">
        <v>704</v>
      </c>
      <c r="J237" s="29" t="s">
        <v>1015</v>
      </c>
      <c r="K237" s="29" t="n">
        <v>55</v>
      </c>
      <c r="L237" s="36" t="s">
        <v>382</v>
      </c>
    </row>
    <row r="238" customFormat="false" ht="31.5" hidden="false" customHeight="true" outlineLevel="0" collapsed="false">
      <c r="B238" s="29" t="n">
        <v>233</v>
      </c>
      <c r="C238" s="30" t="s">
        <v>1012</v>
      </c>
      <c r="D238" s="30" t="s">
        <v>1019</v>
      </c>
      <c r="E238" s="30" t="s">
        <v>1020</v>
      </c>
      <c r="F238" s="29" t="s">
        <v>32</v>
      </c>
      <c r="G238" s="29" t="s">
        <v>96</v>
      </c>
      <c r="H238" s="29" t="n">
        <v>6</v>
      </c>
      <c r="I238" s="29" t="s">
        <v>704</v>
      </c>
      <c r="J238" s="29" t="s">
        <v>1015</v>
      </c>
      <c r="K238" s="29" t="n">
        <v>55</v>
      </c>
      <c r="L238" s="36" t="s">
        <v>382</v>
      </c>
    </row>
    <row r="239" customFormat="false" ht="31.5" hidden="false" customHeight="true" outlineLevel="0" collapsed="false">
      <c r="B239" s="29" t="n">
        <v>234</v>
      </c>
      <c r="C239" s="30" t="s">
        <v>1021</v>
      </c>
      <c r="D239" s="30" t="s">
        <v>1022</v>
      </c>
      <c r="E239" s="30" t="s">
        <v>1023</v>
      </c>
      <c r="F239" s="29" t="s">
        <v>32</v>
      </c>
      <c r="G239" s="29" t="s">
        <v>96</v>
      </c>
      <c r="H239" s="29" t="n">
        <v>6</v>
      </c>
      <c r="I239" s="29" t="s">
        <v>704</v>
      </c>
      <c r="J239" s="29" t="s">
        <v>1015</v>
      </c>
      <c r="K239" s="29" t="n">
        <v>55</v>
      </c>
      <c r="L239" s="36" t="s">
        <v>382</v>
      </c>
    </row>
    <row r="240" customFormat="false" ht="31.5" hidden="false" customHeight="true" outlineLevel="0" collapsed="false">
      <c r="B240" s="29" t="n">
        <v>235</v>
      </c>
      <c r="C240" s="30" t="s">
        <v>1024</v>
      </c>
      <c r="D240" s="30" t="s">
        <v>1025</v>
      </c>
      <c r="E240" s="30" t="s">
        <v>230</v>
      </c>
      <c r="F240" s="29" t="s">
        <v>30</v>
      </c>
      <c r="G240" s="29" t="s">
        <v>96</v>
      </c>
      <c r="H240" s="29" t="n">
        <v>3</v>
      </c>
      <c r="I240" s="29" t="s">
        <v>704</v>
      </c>
      <c r="J240" s="29" t="s">
        <v>1026</v>
      </c>
      <c r="K240" s="29" t="n">
        <v>58</v>
      </c>
      <c r="L240" s="36" t="s">
        <v>382</v>
      </c>
    </row>
    <row r="241" customFormat="false" ht="31.5" hidden="false" customHeight="true" outlineLevel="0" collapsed="false">
      <c r="B241" s="29" t="n">
        <v>236</v>
      </c>
      <c r="C241" s="30" t="s">
        <v>1027</v>
      </c>
      <c r="D241" s="30" t="s">
        <v>1028</v>
      </c>
      <c r="E241" s="30" t="s">
        <v>335</v>
      </c>
      <c r="F241" s="29" t="s">
        <v>30</v>
      </c>
      <c r="G241" s="29" t="s">
        <v>96</v>
      </c>
      <c r="H241" s="29" t="n">
        <v>3</v>
      </c>
      <c r="I241" s="29" t="s">
        <v>704</v>
      </c>
      <c r="J241" s="29" t="s">
        <v>1026</v>
      </c>
      <c r="K241" s="29" t="n">
        <v>58</v>
      </c>
      <c r="L241" s="36" t="s">
        <v>382</v>
      </c>
    </row>
    <row r="242" customFormat="false" ht="31.5" hidden="false" customHeight="true" outlineLevel="0" collapsed="false">
      <c r="B242" s="29" t="n">
        <v>237</v>
      </c>
      <c r="C242" s="30" t="s">
        <v>1029</v>
      </c>
      <c r="D242" s="30" t="s">
        <v>1030</v>
      </c>
      <c r="E242" s="30" t="s">
        <v>335</v>
      </c>
      <c r="F242" s="29" t="s">
        <v>30</v>
      </c>
      <c r="G242" s="29" t="s">
        <v>96</v>
      </c>
      <c r="H242" s="29" t="n">
        <v>3</v>
      </c>
      <c r="I242" s="29" t="s">
        <v>704</v>
      </c>
      <c r="J242" s="29" t="s">
        <v>1026</v>
      </c>
      <c r="K242" s="29" t="n">
        <v>58</v>
      </c>
      <c r="L242" s="36" t="s">
        <v>382</v>
      </c>
    </row>
    <row r="243" customFormat="false" ht="31.5" hidden="false" customHeight="true" outlineLevel="0" collapsed="false">
      <c r="B243" s="29" t="n">
        <v>238</v>
      </c>
      <c r="C243" s="30" t="s">
        <v>1031</v>
      </c>
      <c r="D243" s="30" t="s">
        <v>1032</v>
      </c>
      <c r="E243" s="30" t="s">
        <v>335</v>
      </c>
      <c r="F243" s="29" t="s">
        <v>30</v>
      </c>
      <c r="G243" s="29" t="s">
        <v>96</v>
      </c>
      <c r="H243" s="29" t="n">
        <v>3</v>
      </c>
      <c r="I243" s="29" t="s">
        <v>704</v>
      </c>
      <c r="J243" s="29" t="s">
        <v>1026</v>
      </c>
      <c r="K243" s="29" t="n">
        <v>58</v>
      </c>
      <c r="L243" s="36" t="s">
        <v>382</v>
      </c>
    </row>
    <row r="244" customFormat="false" ht="31.5" hidden="false" customHeight="true" outlineLevel="0" collapsed="false">
      <c r="B244" s="29" t="n">
        <v>239</v>
      </c>
      <c r="C244" s="30" t="s">
        <v>1033</v>
      </c>
      <c r="D244" s="30" t="s">
        <v>1034</v>
      </c>
      <c r="E244" s="30" t="s">
        <v>335</v>
      </c>
      <c r="F244" s="29" t="s">
        <v>30</v>
      </c>
      <c r="G244" s="29" t="s">
        <v>96</v>
      </c>
      <c r="H244" s="29" t="n">
        <v>3</v>
      </c>
      <c r="I244" s="29" t="s">
        <v>704</v>
      </c>
      <c r="J244" s="29" t="s">
        <v>1026</v>
      </c>
      <c r="K244" s="29" t="n">
        <v>58</v>
      </c>
      <c r="L244" s="36" t="s">
        <v>382</v>
      </c>
    </row>
    <row r="245" customFormat="false" ht="31.5" hidden="false" customHeight="true" outlineLevel="0" collapsed="false">
      <c r="B245" s="29" t="n">
        <v>240</v>
      </c>
      <c r="C245" s="30" t="s">
        <v>1035</v>
      </c>
      <c r="D245" s="30" t="s">
        <v>1036</v>
      </c>
      <c r="E245" s="30" t="s">
        <v>335</v>
      </c>
      <c r="F245" s="29" t="s">
        <v>30</v>
      </c>
      <c r="G245" s="29" t="s">
        <v>96</v>
      </c>
      <c r="H245" s="29" t="n">
        <v>3</v>
      </c>
      <c r="I245" s="29" t="s">
        <v>704</v>
      </c>
      <c r="J245" s="29" t="s">
        <v>1026</v>
      </c>
      <c r="K245" s="29" t="n">
        <v>58</v>
      </c>
      <c r="L245" s="36" t="s">
        <v>382</v>
      </c>
    </row>
    <row r="246" customFormat="false" ht="31.5" hidden="false" customHeight="true" outlineLevel="0" collapsed="false">
      <c r="B246" s="29" t="n">
        <v>241</v>
      </c>
      <c r="C246" s="30" t="s">
        <v>1037</v>
      </c>
      <c r="D246" s="30" t="s">
        <v>1038</v>
      </c>
      <c r="E246" s="30" t="s">
        <v>335</v>
      </c>
      <c r="F246" s="29" t="s">
        <v>30</v>
      </c>
      <c r="G246" s="29" t="s">
        <v>96</v>
      </c>
      <c r="H246" s="29" t="n">
        <v>3</v>
      </c>
      <c r="I246" s="29" t="s">
        <v>704</v>
      </c>
      <c r="J246" s="29" t="s">
        <v>1026</v>
      </c>
      <c r="K246" s="29" t="n">
        <v>58</v>
      </c>
      <c r="L246" s="36" t="s">
        <v>382</v>
      </c>
    </row>
    <row r="247" customFormat="false" ht="31.5" hidden="false" customHeight="true" outlineLevel="0" collapsed="false">
      <c r="B247" s="29" t="n">
        <v>242</v>
      </c>
      <c r="C247" s="30" t="s">
        <v>1039</v>
      </c>
      <c r="D247" s="30" t="s">
        <v>1040</v>
      </c>
      <c r="E247" s="30" t="s">
        <v>335</v>
      </c>
      <c r="F247" s="29" t="s">
        <v>30</v>
      </c>
      <c r="G247" s="29" t="s">
        <v>96</v>
      </c>
      <c r="H247" s="29" t="n">
        <v>3</v>
      </c>
      <c r="I247" s="29" t="s">
        <v>704</v>
      </c>
      <c r="J247" s="29" t="s">
        <v>1026</v>
      </c>
      <c r="K247" s="29" t="n">
        <v>58</v>
      </c>
      <c r="L247" s="36" t="s">
        <v>382</v>
      </c>
    </row>
    <row r="248" customFormat="false" ht="31.5" hidden="false" customHeight="true" outlineLevel="0" collapsed="false">
      <c r="B248" s="29" t="n">
        <v>243</v>
      </c>
      <c r="C248" s="30" t="s">
        <v>1041</v>
      </c>
      <c r="D248" s="30" t="s">
        <v>1042</v>
      </c>
      <c r="E248" s="30" t="s">
        <v>1043</v>
      </c>
      <c r="F248" s="29" t="s">
        <v>30</v>
      </c>
      <c r="G248" s="29" t="s">
        <v>96</v>
      </c>
      <c r="H248" s="29" t="n">
        <v>3</v>
      </c>
      <c r="I248" s="29" t="s">
        <v>704</v>
      </c>
      <c r="J248" s="29" t="s">
        <v>1044</v>
      </c>
      <c r="K248" s="29" t="n">
        <v>59</v>
      </c>
      <c r="L248" s="36" t="s">
        <v>382</v>
      </c>
    </row>
    <row r="249" customFormat="false" ht="31.5" hidden="false" customHeight="true" outlineLevel="0" collapsed="false">
      <c r="B249" s="29" t="n">
        <v>244</v>
      </c>
      <c r="C249" s="30" t="s">
        <v>1045</v>
      </c>
      <c r="D249" s="30" t="s">
        <v>1046</v>
      </c>
      <c r="E249" s="30" t="s">
        <v>1047</v>
      </c>
      <c r="F249" s="29" t="s">
        <v>30</v>
      </c>
      <c r="G249" s="29" t="s">
        <v>96</v>
      </c>
      <c r="H249" s="29" t="n">
        <v>3</v>
      </c>
      <c r="I249" s="29" t="s">
        <v>704</v>
      </c>
      <c r="J249" s="29" t="s">
        <v>1044</v>
      </c>
      <c r="K249" s="29" t="n">
        <v>59</v>
      </c>
      <c r="L249" s="36" t="s">
        <v>382</v>
      </c>
    </row>
    <row r="250" customFormat="false" ht="31.5" hidden="false" customHeight="true" outlineLevel="0" collapsed="false">
      <c r="B250" s="29" t="n">
        <v>245</v>
      </c>
      <c r="C250" s="30" t="s">
        <v>1048</v>
      </c>
      <c r="D250" s="30" t="s">
        <v>1049</v>
      </c>
      <c r="E250" s="30" t="s">
        <v>1043</v>
      </c>
      <c r="F250" s="29" t="s">
        <v>30</v>
      </c>
      <c r="G250" s="29" t="s">
        <v>96</v>
      </c>
      <c r="H250" s="29" t="n">
        <v>3</v>
      </c>
      <c r="I250" s="29" t="s">
        <v>704</v>
      </c>
      <c r="J250" s="29" t="s">
        <v>1044</v>
      </c>
      <c r="K250" s="29" t="n">
        <v>59</v>
      </c>
      <c r="L250" s="36" t="s">
        <v>382</v>
      </c>
    </row>
    <row r="251" customFormat="false" ht="31.5" hidden="false" customHeight="true" outlineLevel="0" collapsed="false">
      <c r="B251" s="29" t="n">
        <v>246</v>
      </c>
      <c r="C251" s="30" t="s">
        <v>1050</v>
      </c>
      <c r="D251" s="30" t="s">
        <v>1051</v>
      </c>
      <c r="E251" s="30" t="s">
        <v>1052</v>
      </c>
      <c r="F251" s="29" t="s">
        <v>32</v>
      </c>
      <c r="G251" s="29" t="s">
        <v>96</v>
      </c>
      <c r="H251" s="29" t="n">
        <v>6</v>
      </c>
      <c r="I251" s="29" t="s">
        <v>704</v>
      </c>
      <c r="J251" s="29" t="s">
        <v>1053</v>
      </c>
      <c r="K251" s="29" t="n">
        <v>60</v>
      </c>
      <c r="L251" s="36" t="s">
        <v>382</v>
      </c>
    </row>
    <row r="252" customFormat="false" ht="31.5" hidden="false" customHeight="true" outlineLevel="0" collapsed="false">
      <c r="B252" s="29" t="n">
        <v>247</v>
      </c>
      <c r="C252" s="30" t="s">
        <v>1054</v>
      </c>
      <c r="D252" s="30" t="s">
        <v>1055</v>
      </c>
      <c r="E252" s="30" t="s">
        <v>1056</v>
      </c>
      <c r="F252" s="29" t="s">
        <v>36</v>
      </c>
      <c r="G252" s="29" t="s">
        <v>96</v>
      </c>
      <c r="H252" s="29" t="n">
        <v>6</v>
      </c>
      <c r="I252" s="29" t="s">
        <v>704</v>
      </c>
      <c r="J252" s="29" t="s">
        <v>1053</v>
      </c>
      <c r="K252" s="29" t="n">
        <v>60</v>
      </c>
      <c r="L252" s="36" t="s">
        <v>382</v>
      </c>
    </row>
    <row r="253" customFormat="false" ht="31.5" hidden="false" customHeight="true" outlineLevel="0" collapsed="false">
      <c r="B253" s="29" t="n">
        <v>248</v>
      </c>
      <c r="C253" s="30" t="s">
        <v>1057</v>
      </c>
      <c r="D253" s="30" t="s">
        <v>1058</v>
      </c>
      <c r="E253" s="30" t="s">
        <v>1059</v>
      </c>
      <c r="F253" s="29" t="s">
        <v>36</v>
      </c>
      <c r="G253" s="29" t="s">
        <v>96</v>
      </c>
      <c r="H253" s="29" t="n">
        <v>6</v>
      </c>
      <c r="I253" s="29" t="s">
        <v>704</v>
      </c>
      <c r="J253" s="29" t="s">
        <v>1060</v>
      </c>
      <c r="K253" s="29" t="n">
        <v>64</v>
      </c>
      <c r="L253" s="36" t="s">
        <v>382</v>
      </c>
    </row>
    <row r="254" customFormat="false" ht="31.5" hidden="false" customHeight="true" outlineLevel="0" collapsed="false">
      <c r="B254" s="29" t="n">
        <v>249</v>
      </c>
      <c r="C254" s="30" t="s">
        <v>1061</v>
      </c>
      <c r="D254" s="30" t="s">
        <v>1062</v>
      </c>
      <c r="E254" s="30" t="s">
        <v>148</v>
      </c>
      <c r="F254" s="29" t="s">
        <v>36</v>
      </c>
      <c r="G254" s="29" t="s">
        <v>96</v>
      </c>
      <c r="H254" s="29" t="n">
        <v>6</v>
      </c>
      <c r="I254" s="29" t="s">
        <v>704</v>
      </c>
      <c r="J254" s="29" t="s">
        <v>1060</v>
      </c>
      <c r="K254" s="29" t="n">
        <v>65</v>
      </c>
      <c r="L254" s="36" t="s">
        <v>382</v>
      </c>
    </row>
    <row r="255" customFormat="false" ht="31.5" hidden="false" customHeight="true" outlineLevel="0" collapsed="false">
      <c r="B255" s="29" t="n">
        <v>250</v>
      </c>
      <c r="C255" s="30" t="s">
        <v>1063</v>
      </c>
      <c r="D255" s="30" t="s">
        <v>1064</v>
      </c>
      <c r="E255" s="30" t="s">
        <v>241</v>
      </c>
      <c r="F255" s="29" t="s">
        <v>30</v>
      </c>
      <c r="G255" s="29" t="s">
        <v>96</v>
      </c>
      <c r="H255" s="29" t="n">
        <v>3</v>
      </c>
      <c r="I255" s="29" t="s">
        <v>704</v>
      </c>
      <c r="J255" s="29" t="s">
        <v>1065</v>
      </c>
      <c r="K255" s="29" t="n">
        <v>66</v>
      </c>
      <c r="L255" s="36" t="s">
        <v>382</v>
      </c>
    </row>
    <row r="256" customFormat="false" ht="31.5" hidden="false" customHeight="true" outlineLevel="0" collapsed="false">
      <c r="B256" s="29" t="n">
        <v>251</v>
      </c>
      <c r="C256" s="30" t="s">
        <v>1066</v>
      </c>
      <c r="D256" s="30" t="s">
        <v>1067</v>
      </c>
      <c r="E256" s="30" t="s">
        <v>241</v>
      </c>
      <c r="F256" s="29" t="s">
        <v>30</v>
      </c>
      <c r="G256" s="29" t="s">
        <v>96</v>
      </c>
      <c r="H256" s="29" t="n">
        <v>3</v>
      </c>
      <c r="I256" s="29" t="s">
        <v>704</v>
      </c>
      <c r="J256" s="29" t="s">
        <v>1065</v>
      </c>
      <c r="K256" s="29" t="n">
        <v>66</v>
      </c>
      <c r="L256" s="36" t="s">
        <v>382</v>
      </c>
    </row>
    <row r="257" customFormat="false" ht="31.5" hidden="false" customHeight="true" outlineLevel="0" collapsed="false">
      <c r="B257" s="29" t="n">
        <v>252</v>
      </c>
      <c r="C257" s="30" t="s">
        <v>1068</v>
      </c>
      <c r="D257" s="30" t="s">
        <v>1069</v>
      </c>
      <c r="E257" s="30" t="s">
        <v>241</v>
      </c>
      <c r="F257" s="29" t="s">
        <v>30</v>
      </c>
      <c r="G257" s="29" t="s">
        <v>96</v>
      </c>
      <c r="H257" s="29" t="n">
        <v>3</v>
      </c>
      <c r="I257" s="29" t="s">
        <v>704</v>
      </c>
      <c r="J257" s="29" t="s">
        <v>1065</v>
      </c>
      <c r="K257" s="29" t="n">
        <v>66</v>
      </c>
      <c r="L257" s="36" t="s">
        <v>382</v>
      </c>
    </row>
    <row r="258" customFormat="false" ht="31.5" hidden="false" customHeight="true" outlineLevel="0" collapsed="false">
      <c r="B258" s="29" t="n">
        <v>253</v>
      </c>
      <c r="C258" s="30" t="s">
        <v>1070</v>
      </c>
      <c r="D258" s="30" t="s">
        <v>1071</v>
      </c>
      <c r="E258" s="30" t="s">
        <v>94</v>
      </c>
      <c r="F258" s="29" t="s">
        <v>30</v>
      </c>
      <c r="G258" s="29" t="s">
        <v>96</v>
      </c>
      <c r="H258" s="29" t="n">
        <v>3</v>
      </c>
      <c r="I258" s="29" t="s">
        <v>704</v>
      </c>
      <c r="J258" s="29" t="s">
        <v>1072</v>
      </c>
      <c r="K258" s="29" t="n">
        <v>67</v>
      </c>
      <c r="L258" s="36" t="s">
        <v>382</v>
      </c>
    </row>
    <row r="259" customFormat="false" ht="31.5" hidden="false" customHeight="true" outlineLevel="0" collapsed="false">
      <c r="B259" s="29" t="n">
        <v>254</v>
      </c>
      <c r="C259" s="30" t="s">
        <v>1073</v>
      </c>
      <c r="D259" s="30" t="s">
        <v>1074</v>
      </c>
      <c r="E259" s="30" t="s">
        <v>525</v>
      </c>
      <c r="F259" s="29" t="s">
        <v>30</v>
      </c>
      <c r="G259" s="29" t="s">
        <v>96</v>
      </c>
      <c r="H259" s="29" t="n">
        <v>3</v>
      </c>
      <c r="I259" s="29" t="s">
        <v>704</v>
      </c>
      <c r="J259" s="29" t="s">
        <v>1072</v>
      </c>
      <c r="K259" s="29" t="n">
        <v>67</v>
      </c>
      <c r="L259" s="36" t="s">
        <v>382</v>
      </c>
    </row>
    <row r="260" customFormat="false" ht="31.5" hidden="false" customHeight="true" outlineLevel="0" collapsed="false">
      <c r="B260" s="29" t="n">
        <v>255</v>
      </c>
      <c r="C260" s="30" t="s">
        <v>1075</v>
      </c>
      <c r="D260" s="30" t="s">
        <v>1076</v>
      </c>
      <c r="E260" s="30" t="s">
        <v>525</v>
      </c>
      <c r="F260" s="29" t="s">
        <v>30</v>
      </c>
      <c r="G260" s="29" t="s">
        <v>96</v>
      </c>
      <c r="H260" s="29" t="n">
        <v>3</v>
      </c>
      <c r="I260" s="29" t="s">
        <v>704</v>
      </c>
      <c r="J260" s="29" t="s">
        <v>1072</v>
      </c>
      <c r="K260" s="29" t="n">
        <v>67</v>
      </c>
      <c r="L260" s="36" t="s">
        <v>382</v>
      </c>
    </row>
    <row r="261" customFormat="false" ht="31.5" hidden="false" customHeight="true" outlineLevel="0" collapsed="false">
      <c r="B261" s="29" t="n">
        <v>256</v>
      </c>
      <c r="C261" s="30" t="s">
        <v>1077</v>
      </c>
      <c r="D261" s="30" t="s">
        <v>1078</v>
      </c>
      <c r="E261" s="30" t="s">
        <v>525</v>
      </c>
      <c r="F261" s="29" t="s">
        <v>30</v>
      </c>
      <c r="G261" s="29" t="s">
        <v>96</v>
      </c>
      <c r="H261" s="29" t="n">
        <v>3</v>
      </c>
      <c r="I261" s="29" t="s">
        <v>704</v>
      </c>
      <c r="J261" s="29" t="s">
        <v>1072</v>
      </c>
      <c r="K261" s="29" t="n">
        <v>67</v>
      </c>
      <c r="L261" s="36" t="s">
        <v>382</v>
      </c>
    </row>
    <row r="262" customFormat="false" ht="31.5" hidden="false" customHeight="true" outlineLevel="0" collapsed="false">
      <c r="B262" s="29" t="n">
        <v>257</v>
      </c>
      <c r="C262" s="30" t="s">
        <v>1079</v>
      </c>
      <c r="D262" s="30" t="s">
        <v>1080</v>
      </c>
      <c r="E262" s="30" t="s">
        <v>525</v>
      </c>
      <c r="F262" s="29" t="s">
        <v>30</v>
      </c>
      <c r="G262" s="29" t="s">
        <v>96</v>
      </c>
      <c r="H262" s="29" t="n">
        <v>3</v>
      </c>
      <c r="I262" s="29" t="s">
        <v>704</v>
      </c>
      <c r="J262" s="29" t="s">
        <v>1072</v>
      </c>
      <c r="K262" s="29" t="n">
        <v>67</v>
      </c>
      <c r="L262" s="36" t="s">
        <v>382</v>
      </c>
    </row>
    <row r="263" customFormat="false" ht="31.5" hidden="false" customHeight="true" outlineLevel="0" collapsed="false">
      <c r="B263" s="29" t="n">
        <v>258</v>
      </c>
      <c r="C263" s="30" t="s">
        <v>1081</v>
      </c>
      <c r="D263" s="30" t="s">
        <v>1082</v>
      </c>
      <c r="E263" s="30" t="s">
        <v>94</v>
      </c>
      <c r="F263" s="29" t="s">
        <v>30</v>
      </c>
      <c r="G263" s="29" t="s">
        <v>96</v>
      </c>
      <c r="H263" s="29" t="n">
        <v>3</v>
      </c>
      <c r="I263" s="29" t="s">
        <v>704</v>
      </c>
      <c r="J263" s="29" t="s">
        <v>1072</v>
      </c>
      <c r="K263" s="29" t="n">
        <v>67</v>
      </c>
      <c r="L263" s="36" t="s">
        <v>382</v>
      </c>
    </row>
    <row r="264" customFormat="false" ht="31.5" hidden="false" customHeight="true" outlineLevel="0" collapsed="false">
      <c r="B264" s="29" t="n">
        <v>259</v>
      </c>
      <c r="C264" s="30" t="s">
        <v>1083</v>
      </c>
      <c r="D264" s="30" t="s">
        <v>1082</v>
      </c>
      <c r="E264" s="30" t="s">
        <v>94</v>
      </c>
      <c r="F264" s="29" t="s">
        <v>30</v>
      </c>
      <c r="G264" s="29" t="s">
        <v>96</v>
      </c>
      <c r="H264" s="29" t="n">
        <v>3</v>
      </c>
      <c r="I264" s="29" t="s">
        <v>704</v>
      </c>
      <c r="J264" s="29" t="s">
        <v>1072</v>
      </c>
      <c r="K264" s="29" t="n">
        <v>67</v>
      </c>
      <c r="L264" s="36" t="s">
        <v>382</v>
      </c>
    </row>
    <row r="265" customFormat="false" ht="31.5" hidden="false" customHeight="true" outlineLevel="0" collapsed="false">
      <c r="B265" s="29" t="n">
        <v>260</v>
      </c>
      <c r="C265" s="30" t="s">
        <v>1084</v>
      </c>
      <c r="D265" s="30" t="s">
        <v>1085</v>
      </c>
      <c r="E265" s="30" t="s">
        <v>120</v>
      </c>
      <c r="F265" s="29" t="s">
        <v>36</v>
      </c>
      <c r="G265" s="29" t="s">
        <v>96</v>
      </c>
      <c r="H265" s="29" t="n">
        <v>1</v>
      </c>
      <c r="I265" s="29" t="s">
        <v>704</v>
      </c>
      <c r="J265" s="29" t="s">
        <v>1086</v>
      </c>
      <c r="K265" s="29" t="n">
        <v>70</v>
      </c>
      <c r="L265" s="36" t="s">
        <v>382</v>
      </c>
    </row>
    <row r="266" customFormat="false" ht="31.5" hidden="false" customHeight="true" outlineLevel="0" collapsed="false">
      <c r="B266" s="29" t="n">
        <v>261</v>
      </c>
      <c r="C266" s="30" t="s">
        <v>1087</v>
      </c>
      <c r="D266" s="30" t="s">
        <v>1088</v>
      </c>
      <c r="E266" s="30" t="s">
        <v>1089</v>
      </c>
      <c r="F266" s="29" t="s">
        <v>36</v>
      </c>
      <c r="G266" s="29" t="s">
        <v>96</v>
      </c>
      <c r="H266" s="29" t="n">
        <v>6</v>
      </c>
      <c r="I266" s="29" t="s">
        <v>704</v>
      </c>
      <c r="J266" s="29" t="s">
        <v>1086</v>
      </c>
      <c r="K266" s="29" t="n">
        <v>70</v>
      </c>
      <c r="L266" s="36" t="s">
        <v>382</v>
      </c>
    </row>
    <row r="267" customFormat="false" ht="31.5" hidden="false" customHeight="true" outlineLevel="0" collapsed="false">
      <c r="B267" s="29" t="n">
        <v>262</v>
      </c>
      <c r="C267" s="30" t="s">
        <v>1090</v>
      </c>
      <c r="D267" s="30" t="s">
        <v>1091</v>
      </c>
      <c r="E267" s="30" t="s">
        <v>284</v>
      </c>
      <c r="F267" s="29" t="s">
        <v>36</v>
      </c>
      <c r="G267" s="29" t="s">
        <v>96</v>
      </c>
      <c r="H267" s="29" t="n">
        <v>6</v>
      </c>
      <c r="I267" s="29" t="s">
        <v>704</v>
      </c>
      <c r="J267" s="29" t="s">
        <v>1086</v>
      </c>
      <c r="K267" s="29" t="n">
        <v>70</v>
      </c>
      <c r="L267" s="36" t="s">
        <v>382</v>
      </c>
    </row>
    <row r="268" customFormat="false" ht="31.5" hidden="false" customHeight="true" outlineLevel="0" collapsed="false">
      <c r="B268" s="29" t="n">
        <v>263</v>
      </c>
      <c r="C268" s="30" t="s">
        <v>1092</v>
      </c>
      <c r="D268" s="30" t="s">
        <v>1093</v>
      </c>
      <c r="E268" s="30" t="s">
        <v>1094</v>
      </c>
      <c r="F268" s="29" t="s">
        <v>36</v>
      </c>
      <c r="G268" s="29" t="s">
        <v>96</v>
      </c>
      <c r="H268" s="29" t="n">
        <v>1</v>
      </c>
      <c r="I268" s="29" t="s">
        <v>704</v>
      </c>
      <c r="J268" s="29" t="s">
        <v>1095</v>
      </c>
      <c r="K268" s="29" t="n">
        <v>71</v>
      </c>
      <c r="L268" s="36" t="s">
        <v>382</v>
      </c>
    </row>
    <row r="269" customFormat="false" ht="31.5" hidden="false" customHeight="true" outlineLevel="0" collapsed="false">
      <c r="B269" s="29" t="n">
        <v>264</v>
      </c>
      <c r="C269" s="30" t="s">
        <v>1096</v>
      </c>
      <c r="D269" s="30" t="s">
        <v>1097</v>
      </c>
      <c r="E269" s="30" t="s">
        <v>1098</v>
      </c>
      <c r="F269" s="29" t="s">
        <v>36</v>
      </c>
      <c r="G269" s="29" t="s">
        <v>96</v>
      </c>
      <c r="H269" s="29" t="n">
        <v>1</v>
      </c>
      <c r="I269" s="29" t="s">
        <v>704</v>
      </c>
      <c r="J269" s="29" t="s">
        <v>1099</v>
      </c>
      <c r="K269" s="29" t="n">
        <v>72</v>
      </c>
      <c r="L269" s="36" t="s">
        <v>382</v>
      </c>
    </row>
    <row r="270" customFormat="false" ht="31.5" hidden="false" customHeight="true" outlineLevel="0" collapsed="false">
      <c r="B270" s="29" t="n">
        <v>265</v>
      </c>
      <c r="C270" s="30" t="s">
        <v>1100</v>
      </c>
      <c r="D270" s="30" t="s">
        <v>1101</v>
      </c>
      <c r="E270" s="30" t="s">
        <v>1102</v>
      </c>
      <c r="F270" s="29" t="s">
        <v>36</v>
      </c>
      <c r="G270" s="29" t="s">
        <v>96</v>
      </c>
      <c r="H270" s="29" t="n">
        <v>1</v>
      </c>
      <c r="I270" s="29" t="s">
        <v>704</v>
      </c>
      <c r="J270" s="29" t="s">
        <v>1099</v>
      </c>
      <c r="K270" s="29" t="n">
        <v>72</v>
      </c>
      <c r="L270" s="36" t="s">
        <v>382</v>
      </c>
    </row>
    <row r="271" customFormat="false" ht="31.5" hidden="false" customHeight="true" outlineLevel="0" collapsed="false">
      <c r="B271" s="29" t="n">
        <v>266</v>
      </c>
      <c r="C271" s="30" t="s">
        <v>1103</v>
      </c>
      <c r="D271" s="30" t="s">
        <v>1104</v>
      </c>
      <c r="E271" s="30" t="s">
        <v>1105</v>
      </c>
      <c r="F271" s="29" t="s">
        <v>36</v>
      </c>
      <c r="G271" s="29" t="s">
        <v>96</v>
      </c>
      <c r="H271" s="29" t="n">
        <v>1</v>
      </c>
      <c r="I271" s="29" t="s">
        <v>704</v>
      </c>
      <c r="J271" s="29" t="s">
        <v>1099</v>
      </c>
      <c r="K271" s="29" t="n">
        <v>72</v>
      </c>
      <c r="L271" s="36" t="s">
        <v>382</v>
      </c>
    </row>
    <row r="272" customFormat="false" ht="31.5" hidden="false" customHeight="true" outlineLevel="0" collapsed="false">
      <c r="B272" s="29" t="n">
        <v>267</v>
      </c>
      <c r="C272" s="30" t="s">
        <v>1106</v>
      </c>
      <c r="D272" s="30" t="s">
        <v>1107</v>
      </c>
      <c r="E272" s="30" t="s">
        <v>1105</v>
      </c>
      <c r="F272" s="29" t="s">
        <v>36</v>
      </c>
      <c r="G272" s="29" t="s">
        <v>96</v>
      </c>
      <c r="H272" s="29" t="n">
        <v>1</v>
      </c>
      <c r="I272" s="29" t="s">
        <v>704</v>
      </c>
      <c r="J272" s="29" t="s">
        <v>1099</v>
      </c>
      <c r="K272" s="29" t="n">
        <v>72</v>
      </c>
      <c r="L272" s="36" t="s">
        <v>382</v>
      </c>
    </row>
    <row r="273" customFormat="false" ht="31.5" hidden="false" customHeight="true" outlineLevel="0" collapsed="false">
      <c r="B273" s="29" t="n">
        <v>268</v>
      </c>
      <c r="C273" s="30" t="s">
        <v>1108</v>
      </c>
      <c r="D273" s="30" t="s">
        <v>1109</v>
      </c>
      <c r="E273" s="30" t="s">
        <v>94</v>
      </c>
      <c r="F273" s="29" t="s">
        <v>30</v>
      </c>
      <c r="G273" s="29" t="s">
        <v>96</v>
      </c>
      <c r="H273" s="29" t="n">
        <v>3</v>
      </c>
      <c r="I273" s="29" t="s">
        <v>704</v>
      </c>
      <c r="J273" s="29" t="s">
        <v>1099</v>
      </c>
      <c r="K273" s="29" t="n">
        <v>72</v>
      </c>
      <c r="L273" s="36" t="s">
        <v>382</v>
      </c>
    </row>
    <row r="274" customFormat="false" ht="31.5" hidden="false" customHeight="true" outlineLevel="0" collapsed="false">
      <c r="B274" s="29" t="n">
        <v>269</v>
      </c>
      <c r="C274" s="30" t="s">
        <v>1110</v>
      </c>
      <c r="D274" s="30" t="s">
        <v>1111</v>
      </c>
      <c r="E274" s="30" t="s">
        <v>1112</v>
      </c>
      <c r="F274" s="29" t="s">
        <v>30</v>
      </c>
      <c r="G274" s="29" t="s">
        <v>96</v>
      </c>
      <c r="H274" s="29" t="n">
        <v>3</v>
      </c>
      <c r="I274" s="29" t="s">
        <v>704</v>
      </c>
      <c r="J274" s="29" t="s">
        <v>1113</v>
      </c>
      <c r="K274" s="29" t="n">
        <v>73</v>
      </c>
      <c r="L274" s="36" t="s">
        <v>382</v>
      </c>
    </row>
    <row r="275" customFormat="false" ht="31.5" hidden="false" customHeight="true" outlineLevel="0" collapsed="false">
      <c r="B275" s="29" t="n">
        <v>270</v>
      </c>
      <c r="C275" s="30" t="s">
        <v>1114</v>
      </c>
      <c r="D275" s="30" t="s">
        <v>1115</v>
      </c>
      <c r="E275" s="30" t="s">
        <v>376</v>
      </c>
      <c r="F275" s="29" t="s">
        <v>30</v>
      </c>
      <c r="G275" s="29" t="s">
        <v>96</v>
      </c>
      <c r="H275" s="29" t="n">
        <v>6</v>
      </c>
      <c r="I275" s="29" t="s">
        <v>704</v>
      </c>
      <c r="J275" s="29" t="s">
        <v>1113</v>
      </c>
      <c r="K275" s="29" t="n">
        <v>73</v>
      </c>
      <c r="L275" s="36" t="s">
        <v>382</v>
      </c>
    </row>
    <row r="276" customFormat="false" ht="31.5" hidden="false" customHeight="true" outlineLevel="0" collapsed="false">
      <c r="B276" s="29" t="n">
        <v>271</v>
      </c>
      <c r="C276" s="30" t="s">
        <v>1116</v>
      </c>
      <c r="D276" s="30" t="s">
        <v>1117</v>
      </c>
      <c r="E276" s="30" t="s">
        <v>376</v>
      </c>
      <c r="F276" s="29" t="s">
        <v>30</v>
      </c>
      <c r="G276" s="29" t="s">
        <v>96</v>
      </c>
      <c r="H276" s="29" t="n">
        <v>3</v>
      </c>
      <c r="I276" s="29" t="s">
        <v>704</v>
      </c>
      <c r="J276" s="29" t="s">
        <v>1113</v>
      </c>
      <c r="K276" s="29" t="n">
        <v>73</v>
      </c>
      <c r="L276" s="36" t="s">
        <v>382</v>
      </c>
    </row>
    <row r="277" customFormat="false" ht="31.5" hidden="false" customHeight="true" outlineLevel="0" collapsed="false">
      <c r="B277" s="29" t="n">
        <v>272</v>
      </c>
      <c r="C277" s="30" t="s">
        <v>1118</v>
      </c>
      <c r="D277" s="30" t="s">
        <v>1119</v>
      </c>
      <c r="E277" s="30" t="s">
        <v>376</v>
      </c>
      <c r="F277" s="29" t="s">
        <v>30</v>
      </c>
      <c r="G277" s="29" t="s">
        <v>96</v>
      </c>
      <c r="H277" s="29" t="n">
        <v>3</v>
      </c>
      <c r="I277" s="29" t="s">
        <v>704</v>
      </c>
      <c r="J277" s="29" t="s">
        <v>1113</v>
      </c>
      <c r="K277" s="29" t="n">
        <v>73</v>
      </c>
      <c r="L277" s="36" t="s">
        <v>382</v>
      </c>
    </row>
    <row r="278" customFormat="false" ht="31.5" hidden="false" customHeight="true" outlineLevel="0" collapsed="false">
      <c r="B278" s="29" t="n">
        <v>273</v>
      </c>
      <c r="C278" s="30" t="s">
        <v>1120</v>
      </c>
      <c r="D278" s="30" t="s">
        <v>1121</v>
      </c>
      <c r="E278" s="30" t="s">
        <v>376</v>
      </c>
      <c r="F278" s="29" t="s">
        <v>30</v>
      </c>
      <c r="G278" s="29" t="s">
        <v>96</v>
      </c>
      <c r="H278" s="29" t="n">
        <v>3</v>
      </c>
      <c r="I278" s="29" t="s">
        <v>704</v>
      </c>
      <c r="J278" s="29" t="s">
        <v>1113</v>
      </c>
      <c r="K278" s="29" t="n">
        <v>73</v>
      </c>
      <c r="L278" s="36" t="s">
        <v>382</v>
      </c>
    </row>
    <row r="279" customFormat="false" ht="31.5" hidden="false" customHeight="true" outlineLevel="0" collapsed="false">
      <c r="B279" s="29" t="n">
        <v>274</v>
      </c>
      <c r="C279" s="30" t="s">
        <v>686</v>
      </c>
      <c r="D279" s="30" t="s">
        <v>1122</v>
      </c>
      <c r="E279" s="30" t="s">
        <v>376</v>
      </c>
      <c r="F279" s="29" t="s">
        <v>30</v>
      </c>
      <c r="G279" s="29" t="s">
        <v>96</v>
      </c>
      <c r="H279" s="29" t="n">
        <v>3</v>
      </c>
      <c r="I279" s="29" t="s">
        <v>704</v>
      </c>
      <c r="J279" s="29" t="s">
        <v>1113</v>
      </c>
      <c r="K279" s="29" t="n">
        <v>73</v>
      </c>
      <c r="L279" s="33" t="s">
        <v>687</v>
      </c>
    </row>
    <row r="280" customFormat="false" ht="31.5" hidden="false" customHeight="true" outlineLevel="0" collapsed="false">
      <c r="B280" s="29" t="n">
        <v>275</v>
      </c>
      <c r="C280" s="30" t="s">
        <v>1123</v>
      </c>
      <c r="D280" s="30" t="s">
        <v>1124</v>
      </c>
      <c r="E280" s="30" t="s">
        <v>1125</v>
      </c>
      <c r="F280" s="29" t="s">
        <v>36</v>
      </c>
      <c r="G280" s="29" t="s">
        <v>96</v>
      </c>
      <c r="H280" s="29" t="n">
        <v>2</v>
      </c>
      <c r="I280" s="29" t="s">
        <v>704</v>
      </c>
      <c r="J280" s="29" t="s">
        <v>1113</v>
      </c>
      <c r="K280" s="29" t="n">
        <v>73</v>
      </c>
      <c r="L280" s="36" t="s">
        <v>382</v>
      </c>
    </row>
    <row r="281" customFormat="false" ht="31.5" hidden="false" customHeight="true" outlineLevel="0" collapsed="false">
      <c r="B281" s="29" t="n">
        <v>276</v>
      </c>
      <c r="C281" s="30" t="s">
        <v>1126</v>
      </c>
      <c r="D281" s="30" t="s">
        <v>1127</v>
      </c>
      <c r="E281" s="30" t="s">
        <v>1112</v>
      </c>
      <c r="F281" s="29" t="s">
        <v>30</v>
      </c>
      <c r="G281" s="29" t="s">
        <v>96</v>
      </c>
      <c r="H281" s="29" t="n">
        <v>3</v>
      </c>
      <c r="I281" s="29" t="s">
        <v>704</v>
      </c>
      <c r="J281" s="29" t="s">
        <v>1113</v>
      </c>
      <c r="K281" s="29" t="n">
        <v>74</v>
      </c>
      <c r="L281" s="36" t="s">
        <v>382</v>
      </c>
    </row>
    <row r="282" customFormat="false" ht="31.5" hidden="false" customHeight="true" outlineLevel="0" collapsed="false">
      <c r="B282" s="29" t="n">
        <v>277</v>
      </c>
      <c r="C282" s="30" t="s">
        <v>1128</v>
      </c>
      <c r="D282" s="30" t="s">
        <v>1129</v>
      </c>
      <c r="E282" s="30" t="s">
        <v>237</v>
      </c>
      <c r="F282" s="29" t="s">
        <v>30</v>
      </c>
      <c r="G282" s="29" t="s">
        <v>96</v>
      </c>
      <c r="H282" s="29" t="n">
        <v>3</v>
      </c>
      <c r="I282" s="29" t="s">
        <v>704</v>
      </c>
      <c r="J282" s="29" t="s">
        <v>1130</v>
      </c>
      <c r="K282" s="29" t="n">
        <v>74</v>
      </c>
      <c r="L282" s="36" t="s">
        <v>382</v>
      </c>
    </row>
    <row r="283" customFormat="false" ht="31.5" hidden="false" customHeight="true" outlineLevel="0" collapsed="false">
      <c r="B283" s="29" t="n">
        <v>278</v>
      </c>
      <c r="C283" s="30" t="s">
        <v>1131</v>
      </c>
      <c r="D283" s="30" t="s">
        <v>1132</v>
      </c>
      <c r="E283" s="30" t="s">
        <v>241</v>
      </c>
      <c r="F283" s="29" t="s">
        <v>30</v>
      </c>
      <c r="G283" s="29" t="s">
        <v>96</v>
      </c>
      <c r="H283" s="29" t="n">
        <v>3</v>
      </c>
      <c r="I283" s="29" t="s">
        <v>704</v>
      </c>
      <c r="J283" s="29" t="s">
        <v>1130</v>
      </c>
      <c r="K283" s="29" t="n">
        <v>74</v>
      </c>
      <c r="L283" s="36" t="s">
        <v>382</v>
      </c>
    </row>
    <row r="284" customFormat="false" ht="31.5" hidden="false" customHeight="true" outlineLevel="0" collapsed="false">
      <c r="B284" s="29" t="n">
        <v>279</v>
      </c>
      <c r="C284" s="30" t="s">
        <v>1133</v>
      </c>
      <c r="D284" s="30" t="s">
        <v>1134</v>
      </c>
      <c r="E284" s="30" t="s">
        <v>241</v>
      </c>
      <c r="F284" s="29" t="s">
        <v>30</v>
      </c>
      <c r="G284" s="29" t="s">
        <v>96</v>
      </c>
      <c r="H284" s="29" t="n">
        <v>3</v>
      </c>
      <c r="I284" s="29" t="s">
        <v>704</v>
      </c>
      <c r="J284" s="29" t="s">
        <v>1130</v>
      </c>
      <c r="K284" s="29" t="n">
        <v>74</v>
      </c>
      <c r="L284" s="36" t="s">
        <v>382</v>
      </c>
    </row>
    <row r="285" customFormat="false" ht="31.5" hidden="false" customHeight="true" outlineLevel="0" collapsed="false">
      <c r="B285" s="29" t="n">
        <v>280</v>
      </c>
      <c r="C285" s="30" t="s">
        <v>1135</v>
      </c>
      <c r="D285" s="30" t="s">
        <v>1062</v>
      </c>
      <c r="E285" s="30" t="s">
        <v>148</v>
      </c>
      <c r="F285" s="29" t="s">
        <v>36</v>
      </c>
      <c r="G285" s="29" t="s">
        <v>96</v>
      </c>
      <c r="H285" s="29" t="n">
        <v>6</v>
      </c>
      <c r="I285" s="29" t="s">
        <v>704</v>
      </c>
      <c r="J285" s="29" t="s">
        <v>1136</v>
      </c>
      <c r="K285" s="29" t="n">
        <v>78</v>
      </c>
      <c r="L285" s="36" t="s">
        <v>382</v>
      </c>
    </row>
    <row r="286" customFormat="false" ht="31.5" hidden="false" customHeight="true" outlineLevel="0" collapsed="false">
      <c r="B286" s="29" t="n">
        <v>281</v>
      </c>
      <c r="C286" s="30" t="s">
        <v>1137</v>
      </c>
      <c r="D286" s="30" t="s">
        <v>1138</v>
      </c>
      <c r="E286" s="30" t="s">
        <v>124</v>
      </c>
      <c r="F286" s="29" t="s">
        <v>36</v>
      </c>
      <c r="G286" s="29" t="s">
        <v>96</v>
      </c>
      <c r="H286" s="29" t="n">
        <v>6</v>
      </c>
      <c r="I286" s="29" t="s">
        <v>704</v>
      </c>
      <c r="J286" s="29" t="s">
        <v>1136</v>
      </c>
      <c r="K286" s="29" t="n">
        <v>78</v>
      </c>
      <c r="L286" s="36" t="s">
        <v>382</v>
      </c>
    </row>
    <row r="287" customFormat="false" ht="31.5" hidden="false" customHeight="true" outlineLevel="0" collapsed="false">
      <c r="B287" s="29" t="n">
        <v>282</v>
      </c>
      <c r="C287" s="30" t="s">
        <v>1139</v>
      </c>
      <c r="D287" s="30" t="s">
        <v>1140</v>
      </c>
      <c r="E287" s="30" t="s">
        <v>124</v>
      </c>
      <c r="F287" s="29" t="s">
        <v>36</v>
      </c>
      <c r="G287" s="29" t="s">
        <v>96</v>
      </c>
      <c r="H287" s="29" t="n">
        <v>6</v>
      </c>
      <c r="I287" s="29" t="s">
        <v>704</v>
      </c>
      <c r="J287" s="29" t="s">
        <v>1136</v>
      </c>
      <c r="K287" s="29" t="n">
        <v>78</v>
      </c>
      <c r="L287" s="36" t="s">
        <v>382</v>
      </c>
    </row>
    <row r="288" customFormat="false" ht="31.5" hidden="false" customHeight="true" outlineLevel="0" collapsed="false">
      <c r="B288" s="29" t="n">
        <v>283</v>
      </c>
      <c r="C288" s="30" t="s">
        <v>1141</v>
      </c>
      <c r="D288" s="30" t="s">
        <v>1142</v>
      </c>
      <c r="E288" s="30" t="s">
        <v>124</v>
      </c>
      <c r="F288" s="29" t="s">
        <v>36</v>
      </c>
      <c r="G288" s="29" t="s">
        <v>96</v>
      </c>
      <c r="H288" s="29" t="n">
        <v>6</v>
      </c>
      <c r="I288" s="29" t="s">
        <v>704</v>
      </c>
      <c r="J288" s="29" t="s">
        <v>1136</v>
      </c>
      <c r="K288" s="29" t="n">
        <v>78</v>
      </c>
      <c r="L288" s="36" t="s">
        <v>382</v>
      </c>
    </row>
    <row r="289" customFormat="false" ht="31.5" hidden="false" customHeight="true" outlineLevel="0" collapsed="false">
      <c r="B289" s="29" t="n">
        <v>284</v>
      </c>
      <c r="C289" s="30" t="s">
        <v>1143</v>
      </c>
      <c r="D289" s="30" t="s">
        <v>1144</v>
      </c>
      <c r="E289" s="30" t="s">
        <v>148</v>
      </c>
      <c r="F289" s="29" t="s">
        <v>36</v>
      </c>
      <c r="G289" s="29" t="s">
        <v>96</v>
      </c>
      <c r="H289" s="29" t="n">
        <v>6</v>
      </c>
      <c r="I289" s="29" t="s">
        <v>704</v>
      </c>
      <c r="J289" s="29" t="s">
        <v>1136</v>
      </c>
      <c r="K289" s="29" t="n">
        <v>78</v>
      </c>
      <c r="L289" s="36" t="s">
        <v>382</v>
      </c>
    </row>
    <row r="290" customFormat="false" ht="31.5" hidden="false" customHeight="true" outlineLevel="0" collapsed="false">
      <c r="B290" s="29" t="n">
        <v>285</v>
      </c>
      <c r="C290" s="30" t="s">
        <v>1145</v>
      </c>
      <c r="D290" s="30" t="s">
        <v>1146</v>
      </c>
      <c r="E290" s="30" t="s">
        <v>148</v>
      </c>
      <c r="F290" s="29" t="s">
        <v>36</v>
      </c>
      <c r="G290" s="29" t="s">
        <v>96</v>
      </c>
      <c r="H290" s="29" t="n">
        <v>6</v>
      </c>
      <c r="I290" s="29" t="s">
        <v>704</v>
      </c>
      <c r="J290" s="29" t="s">
        <v>1136</v>
      </c>
      <c r="K290" s="29" t="n">
        <v>78</v>
      </c>
      <c r="L290" s="36" t="s">
        <v>382</v>
      </c>
    </row>
    <row r="291" customFormat="false" ht="31.5" hidden="false" customHeight="true" outlineLevel="0" collapsed="false">
      <c r="B291" s="29" t="n">
        <v>286</v>
      </c>
      <c r="C291" s="30" t="s">
        <v>1147</v>
      </c>
      <c r="D291" s="30" t="s">
        <v>1148</v>
      </c>
      <c r="E291" s="30" t="s">
        <v>293</v>
      </c>
      <c r="F291" s="29" t="s">
        <v>36</v>
      </c>
      <c r="G291" s="29" t="s">
        <v>96</v>
      </c>
      <c r="H291" s="29" t="n">
        <v>6</v>
      </c>
      <c r="I291" s="29" t="s">
        <v>704</v>
      </c>
      <c r="J291" s="29" t="s">
        <v>1136</v>
      </c>
      <c r="K291" s="29" t="n">
        <v>78</v>
      </c>
      <c r="L291" s="36" t="s">
        <v>382</v>
      </c>
    </row>
    <row r="292" customFormat="false" ht="31.5" hidden="false" customHeight="true" outlineLevel="0" collapsed="false">
      <c r="B292" s="29" t="n">
        <v>287</v>
      </c>
      <c r="C292" s="30" t="s">
        <v>1149</v>
      </c>
      <c r="D292" s="30" t="s">
        <v>1150</v>
      </c>
      <c r="E292" s="30" t="s">
        <v>120</v>
      </c>
      <c r="F292" s="29" t="s">
        <v>36</v>
      </c>
      <c r="G292" s="29" t="s">
        <v>96</v>
      </c>
      <c r="H292" s="29" t="n">
        <v>6</v>
      </c>
      <c r="I292" s="29" t="s">
        <v>704</v>
      </c>
      <c r="J292" s="29" t="s">
        <v>1136</v>
      </c>
      <c r="K292" s="29" t="n">
        <v>78</v>
      </c>
      <c r="L292" s="36" t="s">
        <v>382</v>
      </c>
    </row>
    <row r="293" customFormat="false" ht="31.5" hidden="false" customHeight="true" outlineLevel="0" collapsed="false">
      <c r="B293" s="29" t="n">
        <v>288</v>
      </c>
      <c r="C293" s="30" t="s">
        <v>1151</v>
      </c>
      <c r="D293" s="30" t="s">
        <v>1152</v>
      </c>
      <c r="E293" s="30" t="s">
        <v>1153</v>
      </c>
      <c r="F293" s="29" t="s">
        <v>30</v>
      </c>
      <c r="G293" s="29" t="s">
        <v>96</v>
      </c>
      <c r="H293" s="29" t="n">
        <v>3</v>
      </c>
      <c r="I293" s="29" t="s">
        <v>704</v>
      </c>
      <c r="J293" s="29" t="s">
        <v>1154</v>
      </c>
      <c r="K293" s="29" t="n">
        <v>79</v>
      </c>
      <c r="L293" s="36" t="s">
        <v>382</v>
      </c>
    </row>
    <row r="294" customFormat="false" ht="31.5" hidden="false" customHeight="true" outlineLevel="0" collapsed="false">
      <c r="B294" s="29" t="n">
        <v>289</v>
      </c>
      <c r="C294" s="30" t="s">
        <v>1155</v>
      </c>
      <c r="D294" s="30" t="s">
        <v>1156</v>
      </c>
      <c r="E294" s="30" t="s">
        <v>179</v>
      </c>
      <c r="F294" s="29" t="s">
        <v>30</v>
      </c>
      <c r="G294" s="29" t="s">
        <v>96</v>
      </c>
      <c r="H294" s="29" t="n">
        <v>3</v>
      </c>
      <c r="I294" s="29" t="s">
        <v>704</v>
      </c>
      <c r="J294" s="29" t="s">
        <v>1154</v>
      </c>
      <c r="K294" s="29" t="n">
        <v>79</v>
      </c>
      <c r="L294" s="36" t="s">
        <v>382</v>
      </c>
    </row>
    <row r="295" customFormat="false" ht="31.5" hidden="false" customHeight="true" outlineLevel="0" collapsed="false">
      <c r="B295" s="29" t="n">
        <v>290</v>
      </c>
      <c r="C295" s="30" t="s">
        <v>1157</v>
      </c>
      <c r="D295" s="30" t="s">
        <v>1158</v>
      </c>
      <c r="E295" s="30" t="s">
        <v>667</v>
      </c>
      <c r="F295" s="29" t="s">
        <v>30</v>
      </c>
      <c r="G295" s="29" t="s">
        <v>96</v>
      </c>
      <c r="H295" s="29" t="n">
        <v>3</v>
      </c>
      <c r="I295" s="29" t="s">
        <v>704</v>
      </c>
      <c r="J295" s="29" t="s">
        <v>1154</v>
      </c>
      <c r="K295" s="29" t="n">
        <v>79</v>
      </c>
      <c r="L295" s="36" t="s">
        <v>382</v>
      </c>
    </row>
    <row r="296" customFormat="false" ht="31.5" hidden="false" customHeight="true" outlineLevel="0" collapsed="false">
      <c r="B296" s="29" t="n">
        <v>291</v>
      </c>
      <c r="C296" s="30" t="s">
        <v>1159</v>
      </c>
      <c r="D296" s="30" t="s">
        <v>1160</v>
      </c>
      <c r="E296" s="30" t="s">
        <v>667</v>
      </c>
      <c r="F296" s="29" t="s">
        <v>30</v>
      </c>
      <c r="G296" s="29" t="s">
        <v>96</v>
      </c>
      <c r="H296" s="29" t="n">
        <v>3</v>
      </c>
      <c r="I296" s="29" t="s">
        <v>704</v>
      </c>
      <c r="J296" s="29" t="s">
        <v>1154</v>
      </c>
      <c r="K296" s="29" t="n">
        <v>79</v>
      </c>
      <c r="L296" s="36" t="s">
        <v>382</v>
      </c>
    </row>
    <row r="297" customFormat="false" ht="31.5" hidden="false" customHeight="true" outlineLevel="0" collapsed="false">
      <c r="B297" s="29" t="n">
        <v>292</v>
      </c>
      <c r="C297" s="30" t="s">
        <v>1161</v>
      </c>
      <c r="D297" s="30" t="s">
        <v>1162</v>
      </c>
      <c r="E297" s="30" t="s">
        <v>179</v>
      </c>
      <c r="F297" s="29" t="s">
        <v>30</v>
      </c>
      <c r="G297" s="29" t="s">
        <v>96</v>
      </c>
      <c r="H297" s="29" t="n">
        <v>6</v>
      </c>
      <c r="I297" s="29" t="s">
        <v>704</v>
      </c>
      <c r="J297" s="29" t="s">
        <v>1154</v>
      </c>
      <c r="K297" s="29" t="n">
        <v>79</v>
      </c>
      <c r="L297" s="36" t="s">
        <v>382</v>
      </c>
    </row>
    <row r="298" customFormat="false" ht="31.5" hidden="false" customHeight="true" outlineLevel="0" collapsed="false">
      <c r="B298" s="29" t="n">
        <v>293</v>
      </c>
      <c r="C298" s="30" t="s">
        <v>1163</v>
      </c>
      <c r="D298" s="30" t="s">
        <v>1164</v>
      </c>
      <c r="E298" s="30" t="s">
        <v>179</v>
      </c>
      <c r="F298" s="29" t="s">
        <v>30</v>
      </c>
      <c r="G298" s="29" t="s">
        <v>96</v>
      </c>
      <c r="H298" s="29" t="n">
        <v>3</v>
      </c>
      <c r="I298" s="29" t="s">
        <v>704</v>
      </c>
      <c r="J298" s="29" t="s">
        <v>1154</v>
      </c>
      <c r="K298" s="29" t="n">
        <v>79</v>
      </c>
      <c r="L298" s="36" t="s">
        <v>382</v>
      </c>
    </row>
    <row r="299" customFormat="false" ht="31.5" hidden="false" customHeight="true" outlineLevel="0" collapsed="false">
      <c r="B299" s="29" t="n">
        <v>294</v>
      </c>
      <c r="C299" s="30" t="s">
        <v>1165</v>
      </c>
      <c r="D299" s="30" t="s">
        <v>1166</v>
      </c>
      <c r="E299" s="30" t="s">
        <v>179</v>
      </c>
      <c r="F299" s="29" t="s">
        <v>30</v>
      </c>
      <c r="G299" s="29" t="s">
        <v>96</v>
      </c>
      <c r="H299" s="29" t="n">
        <v>3</v>
      </c>
      <c r="I299" s="29" t="s">
        <v>704</v>
      </c>
      <c r="J299" s="29" t="s">
        <v>1154</v>
      </c>
      <c r="K299" s="29" t="n">
        <v>79</v>
      </c>
      <c r="L299" s="36" t="s">
        <v>382</v>
      </c>
    </row>
    <row r="300" customFormat="false" ht="31.5" hidden="false" customHeight="true" outlineLevel="0" collapsed="false">
      <c r="B300" s="29" t="n">
        <v>295</v>
      </c>
      <c r="C300" s="30" t="s">
        <v>1167</v>
      </c>
      <c r="D300" s="30" t="s">
        <v>1168</v>
      </c>
      <c r="E300" s="30" t="s">
        <v>179</v>
      </c>
      <c r="F300" s="29" t="s">
        <v>30</v>
      </c>
      <c r="G300" s="29" t="s">
        <v>96</v>
      </c>
      <c r="H300" s="29" t="n">
        <v>3</v>
      </c>
      <c r="I300" s="29" t="s">
        <v>704</v>
      </c>
      <c r="J300" s="29" t="s">
        <v>1154</v>
      </c>
      <c r="K300" s="29" t="n">
        <v>79</v>
      </c>
      <c r="L300" s="36" t="s">
        <v>382</v>
      </c>
    </row>
    <row r="301" customFormat="false" ht="31.5" hidden="false" customHeight="true" outlineLevel="0" collapsed="false">
      <c r="B301" s="29" t="n">
        <v>296</v>
      </c>
      <c r="C301" s="30" t="s">
        <v>1169</v>
      </c>
      <c r="D301" s="30" t="s">
        <v>1170</v>
      </c>
      <c r="E301" s="30" t="s">
        <v>667</v>
      </c>
      <c r="F301" s="29" t="s">
        <v>30</v>
      </c>
      <c r="G301" s="29" t="s">
        <v>96</v>
      </c>
      <c r="H301" s="29" t="n">
        <v>3</v>
      </c>
      <c r="I301" s="29" t="s">
        <v>704</v>
      </c>
      <c r="J301" s="29" t="s">
        <v>1154</v>
      </c>
      <c r="K301" s="29" t="n">
        <v>79</v>
      </c>
      <c r="L301" s="36" t="s">
        <v>382</v>
      </c>
    </row>
    <row r="302" customFormat="false" ht="31.5" hidden="false" customHeight="true" outlineLevel="0" collapsed="false">
      <c r="B302" s="29" t="n">
        <v>297</v>
      </c>
      <c r="C302" s="30" t="s">
        <v>1171</v>
      </c>
      <c r="D302" s="30" t="s">
        <v>1172</v>
      </c>
      <c r="E302" s="30" t="s">
        <v>1105</v>
      </c>
      <c r="F302" s="29" t="s">
        <v>36</v>
      </c>
      <c r="G302" s="29" t="s">
        <v>96</v>
      </c>
      <c r="H302" s="29" t="n">
        <v>6</v>
      </c>
      <c r="I302" s="29" t="s">
        <v>704</v>
      </c>
      <c r="J302" s="29" t="s">
        <v>1154</v>
      </c>
      <c r="K302" s="29" t="n">
        <v>80</v>
      </c>
      <c r="L302" s="36" t="s">
        <v>382</v>
      </c>
    </row>
    <row r="303" customFormat="false" ht="31.5" hidden="false" customHeight="true" outlineLevel="0" collapsed="false">
      <c r="B303" s="29" t="n">
        <v>298</v>
      </c>
      <c r="C303" s="30" t="s">
        <v>1173</v>
      </c>
      <c r="D303" s="30" t="s">
        <v>1174</v>
      </c>
      <c r="E303" s="30" t="s">
        <v>1105</v>
      </c>
      <c r="F303" s="29" t="s">
        <v>36</v>
      </c>
      <c r="G303" s="29" t="s">
        <v>96</v>
      </c>
      <c r="H303" s="29" t="n">
        <v>6</v>
      </c>
      <c r="I303" s="29" t="s">
        <v>704</v>
      </c>
      <c r="J303" s="29" t="s">
        <v>1154</v>
      </c>
      <c r="K303" s="29" t="n">
        <v>80</v>
      </c>
      <c r="L303" s="36" t="s">
        <v>382</v>
      </c>
    </row>
    <row r="304" customFormat="false" ht="31.5" hidden="false" customHeight="true" outlineLevel="0" collapsed="false">
      <c r="B304" s="29" t="n">
        <v>299</v>
      </c>
      <c r="C304" s="30" t="s">
        <v>1175</v>
      </c>
      <c r="D304" s="30" t="s">
        <v>1176</v>
      </c>
      <c r="E304" s="30" t="s">
        <v>179</v>
      </c>
      <c r="F304" s="29" t="s">
        <v>30</v>
      </c>
      <c r="G304" s="29" t="s">
        <v>96</v>
      </c>
      <c r="H304" s="29" t="n">
        <v>3</v>
      </c>
      <c r="I304" s="29" t="s">
        <v>704</v>
      </c>
      <c r="J304" s="29" t="s">
        <v>1177</v>
      </c>
      <c r="K304" s="29" t="n">
        <v>81</v>
      </c>
      <c r="L304" s="36" t="s">
        <v>382</v>
      </c>
    </row>
    <row r="305" customFormat="false" ht="31.5" hidden="false" customHeight="true" outlineLevel="0" collapsed="false">
      <c r="B305" s="29" t="n">
        <v>300</v>
      </c>
      <c r="C305" s="30" t="s">
        <v>1178</v>
      </c>
      <c r="D305" s="30" t="s">
        <v>1179</v>
      </c>
      <c r="E305" s="30" t="s">
        <v>376</v>
      </c>
      <c r="F305" s="29" t="s">
        <v>30</v>
      </c>
      <c r="G305" s="29" t="s">
        <v>96</v>
      </c>
      <c r="H305" s="29" t="n">
        <v>3</v>
      </c>
      <c r="I305" s="29" t="s">
        <v>704</v>
      </c>
      <c r="J305" s="29" t="s">
        <v>1177</v>
      </c>
      <c r="K305" s="29" t="n">
        <v>81</v>
      </c>
      <c r="L305" s="36" t="s">
        <v>382</v>
      </c>
    </row>
    <row r="306" customFormat="false" ht="31.5" hidden="false" customHeight="true" outlineLevel="0" collapsed="false">
      <c r="B306" s="29" t="n">
        <v>301</v>
      </c>
      <c r="C306" s="30" t="s">
        <v>1180</v>
      </c>
      <c r="D306" s="30" t="s">
        <v>1181</v>
      </c>
      <c r="E306" s="30" t="s">
        <v>376</v>
      </c>
      <c r="F306" s="29" t="s">
        <v>30</v>
      </c>
      <c r="G306" s="29" t="s">
        <v>96</v>
      </c>
      <c r="H306" s="29" t="n">
        <v>3</v>
      </c>
      <c r="I306" s="29" t="s">
        <v>704</v>
      </c>
      <c r="J306" s="29" t="s">
        <v>1177</v>
      </c>
      <c r="K306" s="29" t="n">
        <v>81</v>
      </c>
      <c r="L306" s="36" t="s">
        <v>382</v>
      </c>
    </row>
    <row r="307" customFormat="false" ht="31.5" hidden="false" customHeight="true" outlineLevel="0" collapsed="false">
      <c r="B307" s="29" t="n">
        <v>302</v>
      </c>
      <c r="C307" s="30" t="s">
        <v>1182</v>
      </c>
      <c r="D307" s="30" t="s">
        <v>1183</v>
      </c>
      <c r="E307" s="30" t="s">
        <v>376</v>
      </c>
      <c r="F307" s="29" t="s">
        <v>30</v>
      </c>
      <c r="G307" s="29" t="s">
        <v>96</v>
      </c>
      <c r="H307" s="29" t="n">
        <v>3</v>
      </c>
      <c r="I307" s="29" t="s">
        <v>704</v>
      </c>
      <c r="J307" s="29" t="s">
        <v>1177</v>
      </c>
      <c r="K307" s="29" t="n">
        <v>81</v>
      </c>
      <c r="L307" s="36" t="s">
        <v>382</v>
      </c>
    </row>
    <row r="308" customFormat="false" ht="31.5" hidden="false" customHeight="true" outlineLevel="0" collapsed="false">
      <c r="B308" s="29" t="n">
        <v>303</v>
      </c>
      <c r="C308" s="30" t="s">
        <v>1184</v>
      </c>
      <c r="D308" s="30" t="s">
        <v>1185</v>
      </c>
      <c r="E308" s="30" t="s">
        <v>214</v>
      </c>
      <c r="F308" s="29" t="s">
        <v>30</v>
      </c>
      <c r="G308" s="29" t="s">
        <v>96</v>
      </c>
      <c r="H308" s="29" t="n">
        <v>3</v>
      </c>
      <c r="I308" s="29" t="s">
        <v>704</v>
      </c>
      <c r="J308" s="29" t="s">
        <v>1177</v>
      </c>
      <c r="K308" s="29" t="n">
        <v>81</v>
      </c>
      <c r="L308" s="36" t="s">
        <v>382</v>
      </c>
    </row>
    <row r="309" customFormat="false" ht="31.5" hidden="false" customHeight="true" outlineLevel="0" collapsed="false">
      <c r="B309" s="29" t="n">
        <v>304</v>
      </c>
      <c r="C309" s="30" t="s">
        <v>1186</v>
      </c>
      <c r="D309" s="30" t="s">
        <v>1187</v>
      </c>
      <c r="E309" s="30" t="s">
        <v>214</v>
      </c>
      <c r="F309" s="29" t="s">
        <v>30</v>
      </c>
      <c r="G309" s="29" t="s">
        <v>96</v>
      </c>
      <c r="H309" s="29" t="n">
        <v>3</v>
      </c>
      <c r="I309" s="29" t="s">
        <v>704</v>
      </c>
      <c r="J309" s="29" t="s">
        <v>1177</v>
      </c>
      <c r="K309" s="29" t="n">
        <v>81</v>
      </c>
      <c r="L309" s="36" t="s">
        <v>382</v>
      </c>
    </row>
    <row r="310" customFormat="false" ht="31.5" hidden="false" customHeight="true" outlineLevel="0" collapsed="false">
      <c r="B310" s="29" t="n">
        <v>305</v>
      </c>
      <c r="C310" s="30" t="s">
        <v>1188</v>
      </c>
      <c r="D310" s="30" t="s">
        <v>1189</v>
      </c>
      <c r="E310" s="30" t="s">
        <v>525</v>
      </c>
      <c r="F310" s="29" t="s">
        <v>30</v>
      </c>
      <c r="G310" s="29" t="s">
        <v>96</v>
      </c>
      <c r="H310" s="29" t="n">
        <v>3</v>
      </c>
      <c r="I310" s="29" t="s">
        <v>704</v>
      </c>
      <c r="J310" s="29" t="s">
        <v>1177</v>
      </c>
      <c r="K310" s="29" t="n">
        <v>81</v>
      </c>
      <c r="L310" s="36" t="s">
        <v>382</v>
      </c>
    </row>
    <row r="311" customFormat="false" ht="31.5" hidden="false" customHeight="true" outlineLevel="0" collapsed="false">
      <c r="B311" s="29" t="n">
        <v>306</v>
      </c>
      <c r="C311" s="30" t="s">
        <v>1190</v>
      </c>
      <c r="D311" s="30" t="s">
        <v>1191</v>
      </c>
      <c r="E311" s="30" t="s">
        <v>148</v>
      </c>
      <c r="F311" s="29" t="s">
        <v>36</v>
      </c>
      <c r="G311" s="29" t="s">
        <v>96</v>
      </c>
      <c r="H311" s="29" t="n">
        <v>6</v>
      </c>
      <c r="I311" s="29" t="s">
        <v>704</v>
      </c>
      <c r="J311" s="29" t="s">
        <v>1192</v>
      </c>
      <c r="K311" s="29" t="n">
        <v>82</v>
      </c>
      <c r="L311" s="36" t="s">
        <v>382</v>
      </c>
    </row>
    <row r="312" customFormat="false" ht="31.5" hidden="false" customHeight="true" outlineLevel="0" collapsed="false">
      <c r="B312" s="29" t="n">
        <v>307</v>
      </c>
      <c r="C312" s="30" t="s">
        <v>1193</v>
      </c>
      <c r="D312" s="30" t="s">
        <v>1194</v>
      </c>
      <c r="E312" s="30" t="s">
        <v>148</v>
      </c>
      <c r="F312" s="29" t="s">
        <v>36</v>
      </c>
      <c r="G312" s="29" t="s">
        <v>96</v>
      </c>
      <c r="H312" s="29" t="n">
        <v>1</v>
      </c>
      <c r="I312" s="29" t="s">
        <v>704</v>
      </c>
      <c r="J312" s="29" t="s">
        <v>1195</v>
      </c>
      <c r="K312" s="29" t="n">
        <v>83</v>
      </c>
      <c r="L312" s="36" t="s">
        <v>382</v>
      </c>
    </row>
    <row r="313" customFormat="false" ht="31.5" hidden="false" customHeight="true" outlineLevel="0" collapsed="false">
      <c r="B313" s="29" t="n">
        <v>308</v>
      </c>
      <c r="C313" s="30" t="s">
        <v>1196</v>
      </c>
      <c r="D313" s="30" t="s">
        <v>1197</v>
      </c>
      <c r="E313" s="30" t="s">
        <v>120</v>
      </c>
      <c r="F313" s="29" t="s">
        <v>36</v>
      </c>
      <c r="G313" s="29" t="s">
        <v>96</v>
      </c>
      <c r="H313" s="29" t="n">
        <v>5</v>
      </c>
      <c r="I313" s="29" t="s">
        <v>704</v>
      </c>
      <c r="J313" s="29" t="s">
        <v>1195</v>
      </c>
      <c r="K313" s="29" t="n">
        <v>83</v>
      </c>
      <c r="L313" s="36" t="s">
        <v>382</v>
      </c>
    </row>
    <row r="314" customFormat="false" ht="31.5" hidden="false" customHeight="true" outlineLevel="0" collapsed="false">
      <c r="B314" s="29" t="n">
        <v>309</v>
      </c>
      <c r="C314" s="30" t="s">
        <v>1198</v>
      </c>
      <c r="D314" s="30" t="s">
        <v>776</v>
      </c>
      <c r="E314" s="30" t="s">
        <v>100</v>
      </c>
      <c r="F314" s="29" t="s">
        <v>30</v>
      </c>
      <c r="G314" s="29" t="s">
        <v>96</v>
      </c>
      <c r="H314" s="29" t="n">
        <v>3</v>
      </c>
      <c r="I314" s="29" t="s">
        <v>704</v>
      </c>
      <c r="J314" s="29" t="s">
        <v>1199</v>
      </c>
      <c r="K314" s="29" t="n">
        <v>86</v>
      </c>
      <c r="L314" s="36" t="s">
        <v>382</v>
      </c>
    </row>
    <row r="315" customFormat="false" ht="31.5" hidden="false" customHeight="true" outlineLevel="0" collapsed="false">
      <c r="B315" s="29" t="n">
        <v>310</v>
      </c>
      <c r="C315" s="30" t="s">
        <v>1200</v>
      </c>
      <c r="D315" s="30" t="s">
        <v>1201</v>
      </c>
      <c r="E315" s="30" t="s">
        <v>100</v>
      </c>
      <c r="F315" s="29" t="s">
        <v>30</v>
      </c>
      <c r="G315" s="29" t="s">
        <v>96</v>
      </c>
      <c r="H315" s="29" t="n">
        <v>3</v>
      </c>
      <c r="I315" s="29" t="s">
        <v>704</v>
      </c>
      <c r="J315" s="29" t="s">
        <v>1199</v>
      </c>
      <c r="K315" s="29" t="n">
        <v>86</v>
      </c>
      <c r="L315" s="36" t="s">
        <v>382</v>
      </c>
    </row>
    <row r="316" customFormat="false" ht="31.5" hidden="false" customHeight="true" outlineLevel="0" collapsed="false">
      <c r="B316" s="29" t="n">
        <v>311</v>
      </c>
      <c r="C316" s="30" t="s">
        <v>1202</v>
      </c>
      <c r="D316" s="30" t="s">
        <v>1203</v>
      </c>
      <c r="E316" s="30" t="s">
        <v>376</v>
      </c>
      <c r="F316" s="29" t="s">
        <v>30</v>
      </c>
      <c r="G316" s="29" t="s">
        <v>96</v>
      </c>
      <c r="H316" s="29" t="n">
        <v>3</v>
      </c>
      <c r="I316" s="29" t="s">
        <v>704</v>
      </c>
      <c r="J316" s="29" t="s">
        <v>1204</v>
      </c>
      <c r="K316" s="29" t="n">
        <v>87</v>
      </c>
      <c r="L316" s="36" t="s">
        <v>382</v>
      </c>
    </row>
    <row r="317" customFormat="false" ht="31.5" hidden="false" customHeight="true" outlineLevel="0" collapsed="false">
      <c r="B317" s="29" t="n">
        <v>312</v>
      </c>
      <c r="C317" s="30" t="s">
        <v>1205</v>
      </c>
      <c r="D317" s="30" t="s">
        <v>1206</v>
      </c>
      <c r="E317" s="30" t="s">
        <v>376</v>
      </c>
      <c r="F317" s="29" t="s">
        <v>30</v>
      </c>
      <c r="G317" s="29" t="s">
        <v>96</v>
      </c>
      <c r="H317" s="29" t="n">
        <v>3</v>
      </c>
      <c r="I317" s="29" t="s">
        <v>704</v>
      </c>
      <c r="J317" s="29" t="s">
        <v>1204</v>
      </c>
      <c r="K317" s="29" t="n">
        <v>87</v>
      </c>
      <c r="L317" s="36" t="s">
        <v>382</v>
      </c>
    </row>
    <row r="318" customFormat="false" ht="31.5" hidden="false" customHeight="true" outlineLevel="0" collapsed="false">
      <c r="B318" s="29" t="n">
        <v>313</v>
      </c>
      <c r="C318" s="30" t="s">
        <v>1207</v>
      </c>
      <c r="D318" s="30" t="s">
        <v>1208</v>
      </c>
      <c r="E318" s="30" t="s">
        <v>376</v>
      </c>
      <c r="F318" s="29" t="s">
        <v>30</v>
      </c>
      <c r="G318" s="29" t="s">
        <v>96</v>
      </c>
      <c r="H318" s="29" t="n">
        <v>3</v>
      </c>
      <c r="I318" s="29" t="s">
        <v>704</v>
      </c>
      <c r="J318" s="29" t="s">
        <v>1204</v>
      </c>
      <c r="K318" s="29" t="n">
        <v>87</v>
      </c>
      <c r="L318" s="36" t="s">
        <v>382</v>
      </c>
    </row>
    <row r="319" customFormat="false" ht="31.5" hidden="false" customHeight="true" outlineLevel="0" collapsed="false">
      <c r="B319" s="29" t="n">
        <v>314</v>
      </c>
      <c r="C319" s="30" t="s">
        <v>1209</v>
      </c>
      <c r="D319" s="30" t="s">
        <v>1210</v>
      </c>
      <c r="E319" s="30" t="s">
        <v>371</v>
      </c>
      <c r="F319" s="29" t="s">
        <v>30</v>
      </c>
      <c r="G319" s="29" t="s">
        <v>96</v>
      </c>
      <c r="H319" s="29" t="n">
        <v>3</v>
      </c>
      <c r="I319" s="29" t="s">
        <v>704</v>
      </c>
      <c r="J319" s="29" t="s">
        <v>1211</v>
      </c>
      <c r="K319" s="29" t="n">
        <v>88</v>
      </c>
      <c r="L319" s="36" t="s">
        <v>382</v>
      </c>
    </row>
    <row r="320" customFormat="false" ht="31.5" hidden="false" customHeight="true" outlineLevel="0" collapsed="false">
      <c r="B320" s="29" t="n">
        <v>315</v>
      </c>
      <c r="C320" s="30" t="s">
        <v>1212</v>
      </c>
      <c r="D320" s="30" t="s">
        <v>1213</v>
      </c>
      <c r="E320" s="30" t="s">
        <v>376</v>
      </c>
      <c r="F320" s="29" t="s">
        <v>30</v>
      </c>
      <c r="G320" s="29" t="s">
        <v>96</v>
      </c>
      <c r="H320" s="29" t="n">
        <v>3</v>
      </c>
      <c r="I320" s="29" t="s">
        <v>704</v>
      </c>
      <c r="J320" s="29" t="s">
        <v>1211</v>
      </c>
      <c r="K320" s="29" t="n">
        <v>88</v>
      </c>
      <c r="L320" s="36" t="s">
        <v>382</v>
      </c>
    </row>
    <row r="321" customFormat="false" ht="31.5" hidden="false" customHeight="true" outlineLevel="0" collapsed="false">
      <c r="B321" s="29" t="n">
        <v>316</v>
      </c>
      <c r="C321" s="30" t="s">
        <v>1214</v>
      </c>
      <c r="D321" s="30" t="s">
        <v>1215</v>
      </c>
      <c r="E321" s="30" t="s">
        <v>241</v>
      </c>
      <c r="F321" s="29" t="s">
        <v>30</v>
      </c>
      <c r="G321" s="29" t="s">
        <v>96</v>
      </c>
      <c r="H321" s="29" t="n">
        <v>2</v>
      </c>
      <c r="I321" s="29" t="s">
        <v>704</v>
      </c>
      <c r="J321" s="29" t="s">
        <v>1211</v>
      </c>
      <c r="K321" s="29" t="n">
        <v>88</v>
      </c>
      <c r="L321" s="36" t="s">
        <v>382</v>
      </c>
    </row>
    <row r="322" customFormat="false" ht="31.5" hidden="false" customHeight="true" outlineLevel="0" collapsed="false">
      <c r="B322" s="29" t="n">
        <v>317</v>
      </c>
      <c r="C322" s="30" t="s">
        <v>1216</v>
      </c>
      <c r="D322" s="30" t="s">
        <v>1217</v>
      </c>
      <c r="E322" s="30" t="s">
        <v>376</v>
      </c>
      <c r="F322" s="29" t="s">
        <v>30</v>
      </c>
      <c r="G322" s="29" t="s">
        <v>96</v>
      </c>
      <c r="H322" s="29" t="n">
        <v>3</v>
      </c>
      <c r="I322" s="29" t="s">
        <v>704</v>
      </c>
      <c r="J322" s="29" t="s">
        <v>1218</v>
      </c>
      <c r="K322" s="29" t="n">
        <v>93</v>
      </c>
      <c r="L322" s="36" t="s">
        <v>382</v>
      </c>
    </row>
    <row r="323" customFormat="false" ht="31.5" hidden="false" customHeight="true" outlineLevel="0" collapsed="false">
      <c r="B323" s="29" t="n">
        <v>318</v>
      </c>
      <c r="C323" s="30" t="s">
        <v>1219</v>
      </c>
      <c r="D323" s="30" t="s">
        <v>1220</v>
      </c>
      <c r="E323" s="30" t="s">
        <v>376</v>
      </c>
      <c r="F323" s="29" t="s">
        <v>30</v>
      </c>
      <c r="G323" s="29" t="s">
        <v>96</v>
      </c>
      <c r="H323" s="29" t="n">
        <v>3</v>
      </c>
      <c r="I323" s="29" t="s">
        <v>704</v>
      </c>
      <c r="J323" s="29" t="s">
        <v>1218</v>
      </c>
      <c r="K323" s="29" t="n">
        <v>93</v>
      </c>
      <c r="L323" s="36" t="s">
        <v>382</v>
      </c>
    </row>
    <row r="324" customFormat="false" ht="31.5" hidden="false" customHeight="true" outlineLevel="0" collapsed="false">
      <c r="B324" s="29" t="n">
        <v>319</v>
      </c>
      <c r="C324" s="30" t="s">
        <v>1221</v>
      </c>
      <c r="D324" s="30" t="s">
        <v>1222</v>
      </c>
      <c r="E324" s="30" t="s">
        <v>376</v>
      </c>
      <c r="F324" s="29" t="s">
        <v>30</v>
      </c>
      <c r="G324" s="29" t="s">
        <v>96</v>
      </c>
      <c r="H324" s="29" t="n">
        <v>3</v>
      </c>
      <c r="I324" s="29" t="s">
        <v>704</v>
      </c>
      <c r="J324" s="29" t="s">
        <v>1218</v>
      </c>
      <c r="K324" s="29" t="n">
        <v>93</v>
      </c>
      <c r="L324" s="36" t="s">
        <v>382</v>
      </c>
    </row>
    <row r="325" customFormat="false" ht="31.5" hidden="false" customHeight="true" outlineLevel="0" collapsed="false">
      <c r="B325" s="29" t="n">
        <v>320</v>
      </c>
      <c r="C325" s="30" t="s">
        <v>1223</v>
      </c>
      <c r="D325" s="30" t="s">
        <v>1224</v>
      </c>
      <c r="E325" s="30" t="s">
        <v>376</v>
      </c>
      <c r="F325" s="29" t="s">
        <v>30</v>
      </c>
      <c r="G325" s="29" t="s">
        <v>96</v>
      </c>
      <c r="H325" s="29" t="n">
        <v>3</v>
      </c>
      <c r="I325" s="29" t="s">
        <v>704</v>
      </c>
      <c r="J325" s="29" t="s">
        <v>1218</v>
      </c>
      <c r="K325" s="29" t="n">
        <v>93</v>
      </c>
      <c r="L325" s="36" t="s">
        <v>382</v>
      </c>
    </row>
    <row r="326" customFormat="false" ht="31.5" hidden="false" customHeight="true" outlineLevel="0" collapsed="false">
      <c r="B326" s="29" t="n">
        <v>321</v>
      </c>
      <c r="C326" s="30" t="s">
        <v>1225</v>
      </c>
      <c r="D326" s="30" t="s">
        <v>1226</v>
      </c>
      <c r="E326" s="30" t="s">
        <v>376</v>
      </c>
      <c r="F326" s="29" t="s">
        <v>30</v>
      </c>
      <c r="G326" s="29" t="s">
        <v>96</v>
      </c>
      <c r="H326" s="29" t="n">
        <v>3</v>
      </c>
      <c r="I326" s="29" t="s">
        <v>704</v>
      </c>
      <c r="J326" s="29" t="s">
        <v>1218</v>
      </c>
      <c r="K326" s="29" t="n">
        <v>93</v>
      </c>
      <c r="L326" s="36" t="s">
        <v>382</v>
      </c>
    </row>
    <row r="327" customFormat="false" ht="31.5" hidden="false" customHeight="true" outlineLevel="0" collapsed="false">
      <c r="B327" s="29" t="n">
        <v>322</v>
      </c>
      <c r="C327" s="30" t="s">
        <v>1227</v>
      </c>
      <c r="D327" s="30" t="s">
        <v>1228</v>
      </c>
      <c r="E327" s="30" t="s">
        <v>667</v>
      </c>
      <c r="F327" s="29" t="s">
        <v>30</v>
      </c>
      <c r="G327" s="29" t="s">
        <v>96</v>
      </c>
      <c r="H327" s="29" t="n">
        <v>3</v>
      </c>
      <c r="I327" s="29" t="s">
        <v>704</v>
      </c>
      <c r="J327" s="29" t="s">
        <v>1218</v>
      </c>
      <c r="K327" s="29" t="n">
        <v>93</v>
      </c>
      <c r="L327" s="36" t="s">
        <v>382</v>
      </c>
    </row>
    <row r="328" customFormat="false" ht="31.5" hidden="false" customHeight="true" outlineLevel="0" collapsed="false">
      <c r="B328" s="29" t="n">
        <v>323</v>
      </c>
      <c r="C328" s="30" t="s">
        <v>1229</v>
      </c>
      <c r="D328" s="30" t="s">
        <v>1230</v>
      </c>
      <c r="E328" s="30" t="s">
        <v>525</v>
      </c>
      <c r="F328" s="29" t="s">
        <v>30</v>
      </c>
      <c r="G328" s="29" t="s">
        <v>96</v>
      </c>
      <c r="H328" s="29" t="n">
        <v>3</v>
      </c>
      <c r="I328" s="29" t="s">
        <v>704</v>
      </c>
      <c r="J328" s="29" t="s">
        <v>1231</v>
      </c>
      <c r="K328" s="29" t="n">
        <v>96</v>
      </c>
      <c r="L328" s="36" t="s">
        <v>382</v>
      </c>
    </row>
    <row r="329" customFormat="false" ht="31.5" hidden="false" customHeight="true" outlineLevel="0" collapsed="false">
      <c r="B329" s="29" t="n">
        <v>324</v>
      </c>
      <c r="C329" s="30" t="s">
        <v>1232</v>
      </c>
      <c r="D329" s="30" t="s">
        <v>1233</v>
      </c>
      <c r="E329" s="30" t="s">
        <v>1047</v>
      </c>
      <c r="F329" s="29" t="s">
        <v>30</v>
      </c>
      <c r="G329" s="29" t="s">
        <v>96</v>
      </c>
      <c r="H329" s="29" t="n">
        <v>3</v>
      </c>
      <c r="I329" s="29" t="s">
        <v>704</v>
      </c>
      <c r="J329" s="29" t="s">
        <v>1231</v>
      </c>
      <c r="K329" s="29" t="n">
        <v>96</v>
      </c>
      <c r="L329" s="36" t="s">
        <v>382</v>
      </c>
    </row>
    <row r="330" customFormat="false" ht="31.5" hidden="false" customHeight="true" outlineLevel="0" collapsed="false">
      <c r="B330" s="29" t="n">
        <v>325</v>
      </c>
      <c r="C330" s="30" t="s">
        <v>1234</v>
      </c>
      <c r="D330" s="30" t="s">
        <v>1235</v>
      </c>
      <c r="E330" s="30" t="s">
        <v>1047</v>
      </c>
      <c r="F330" s="29" t="s">
        <v>30</v>
      </c>
      <c r="G330" s="29" t="s">
        <v>96</v>
      </c>
      <c r="H330" s="29" t="n">
        <v>3</v>
      </c>
      <c r="I330" s="29" t="s">
        <v>704</v>
      </c>
      <c r="J330" s="29" t="s">
        <v>1231</v>
      </c>
      <c r="K330" s="29" t="n">
        <v>96</v>
      </c>
      <c r="L330" s="36" t="s">
        <v>382</v>
      </c>
    </row>
  </sheetData>
  <mergeCells count="2">
    <mergeCell ref="B2:L2"/>
    <mergeCell ref="B3:L3"/>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L10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4.25" zeroHeight="false" outlineLevelRow="0" outlineLevelCol="0"/>
  <cols>
    <col collapsed="false" customWidth="true" hidden="false" outlineLevel="0" max="1" min="1" style="0" width="3"/>
    <col collapsed="false" customWidth="true" hidden="false" outlineLevel="0" max="2" min="2" style="0" width="22"/>
    <col collapsed="false" customWidth="true" hidden="false" outlineLevel="0" max="10" min="3" style="0" width="14"/>
  </cols>
  <sheetData>
    <row r="2" customFormat="false" ht="17.25" hidden="false" customHeight="true" outlineLevel="0" collapsed="false">
      <c r="B2" s="1" t="s">
        <v>1236</v>
      </c>
      <c r="C2" s="1"/>
      <c r="D2" s="1"/>
      <c r="E2" s="1"/>
      <c r="F2" s="1"/>
      <c r="G2" s="1"/>
      <c r="H2" s="1"/>
      <c r="I2" s="1"/>
      <c r="J2" s="1"/>
      <c r="K2" s="1"/>
      <c r="L2" s="1"/>
    </row>
    <row r="3" customFormat="false" ht="14.25" hidden="false" customHeight="false" outlineLevel="0" collapsed="false">
      <c r="B3" s="2" t="s">
        <v>1237</v>
      </c>
      <c r="C3" s="2"/>
      <c r="D3" s="2"/>
      <c r="E3" s="2"/>
      <c r="F3" s="2"/>
      <c r="G3" s="2"/>
      <c r="H3" s="2"/>
      <c r="I3" s="2"/>
      <c r="J3" s="2"/>
      <c r="K3" s="2"/>
      <c r="L3" s="2"/>
    </row>
    <row r="5" customFormat="false" ht="14.25" hidden="false" customHeight="false" outlineLevel="0" collapsed="false">
      <c r="B5" s="5" t="s">
        <v>1238</v>
      </c>
      <c r="C5" s="5"/>
      <c r="D5" s="5"/>
      <c r="E5" s="5"/>
      <c r="F5" s="5"/>
      <c r="G5" s="5"/>
      <c r="H5" s="5"/>
      <c r="I5" s="5"/>
      <c r="J5" s="5"/>
    </row>
    <row r="7" customFormat="false" ht="14.25" hidden="false" customHeight="false" outlineLevel="0" collapsed="false">
      <c r="B7" s="10" t="s">
        <v>38</v>
      </c>
      <c r="C7" s="10" t="s">
        <v>8</v>
      </c>
      <c r="D7" s="10" t="s">
        <v>39</v>
      </c>
      <c r="E7" s="10" t="s">
        <v>18</v>
      </c>
      <c r="F7" s="10" t="s">
        <v>13</v>
      </c>
    </row>
    <row r="8" customFormat="false" ht="14.25" hidden="false" customHeight="false" outlineLevel="0" collapsed="false">
      <c r="B8" s="11" t="s">
        <v>40</v>
      </c>
      <c r="C8" s="12" t="n">
        <v>50</v>
      </c>
      <c r="D8" s="12" t="n">
        <v>2</v>
      </c>
      <c r="E8" s="12" t="n">
        <v>6</v>
      </c>
      <c r="F8" s="12" t="n">
        <v>0</v>
      </c>
    </row>
    <row r="9" customFormat="false" ht="14.25" hidden="false" customHeight="false" outlineLevel="0" collapsed="false">
      <c r="B9" s="11" t="s">
        <v>41</v>
      </c>
      <c r="C9" s="12" t="n">
        <v>44</v>
      </c>
      <c r="D9" s="12" t="n">
        <v>0</v>
      </c>
      <c r="E9" s="12" t="n">
        <v>0</v>
      </c>
      <c r="F9" s="12" t="n">
        <v>0</v>
      </c>
    </row>
    <row r="10" customFormat="false" ht="14.25" hidden="false" customHeight="false" outlineLevel="0" collapsed="false">
      <c r="B10" s="11" t="s">
        <v>42</v>
      </c>
      <c r="C10" s="12" t="n">
        <v>65</v>
      </c>
      <c r="D10" s="12" t="n">
        <v>1</v>
      </c>
      <c r="E10" s="12" t="n">
        <v>6</v>
      </c>
      <c r="F10" s="12" t="n">
        <v>0</v>
      </c>
    </row>
    <row r="11" customFormat="false" ht="14.25" hidden="false" customHeight="false" outlineLevel="0" collapsed="false">
      <c r="B11" s="11" t="s">
        <v>43</v>
      </c>
      <c r="C11" s="12" t="n">
        <v>30</v>
      </c>
      <c r="D11" s="12" t="n">
        <v>1</v>
      </c>
      <c r="E11" s="12" t="n">
        <v>12</v>
      </c>
      <c r="F11" s="12" t="n">
        <v>0</v>
      </c>
    </row>
    <row r="12" customFormat="false" ht="14.25" hidden="false" customHeight="false" outlineLevel="0" collapsed="false">
      <c r="B12" s="11" t="s">
        <v>44</v>
      </c>
      <c r="C12" s="12" t="n">
        <v>25</v>
      </c>
      <c r="D12" s="12" t="n">
        <v>1</v>
      </c>
      <c r="E12" s="12" t="n">
        <v>5</v>
      </c>
      <c r="F12" s="12" t="n">
        <v>0</v>
      </c>
    </row>
    <row r="33" customFormat="false" ht="14.25" hidden="false" customHeight="false" outlineLevel="0" collapsed="false">
      <c r="B33" s="5" t="s">
        <v>1239</v>
      </c>
      <c r="C33" s="5"/>
      <c r="D33" s="5"/>
      <c r="E33" s="5"/>
      <c r="F33" s="5"/>
      <c r="G33" s="5"/>
      <c r="H33" s="5"/>
      <c r="I33" s="5"/>
      <c r="J33" s="5"/>
    </row>
    <row r="35" customFormat="false" ht="14.25" hidden="false" customHeight="false" outlineLevel="0" collapsed="false">
      <c r="B35" s="10" t="s">
        <v>85</v>
      </c>
      <c r="C35" s="10" t="s">
        <v>8</v>
      </c>
      <c r="D35" s="10" t="s">
        <v>39</v>
      </c>
      <c r="E35" s="10" t="s">
        <v>18</v>
      </c>
    </row>
    <row r="36" customFormat="false" ht="14.25" hidden="false" customHeight="false" outlineLevel="0" collapsed="false">
      <c r="B36" s="11" t="s">
        <v>335</v>
      </c>
      <c r="C36" s="12" t="n">
        <v>12</v>
      </c>
      <c r="D36" s="12" t="n">
        <v>0</v>
      </c>
      <c r="E36" s="12" t="n">
        <v>0</v>
      </c>
    </row>
    <row r="37" customFormat="false" ht="14.25" hidden="false" customHeight="false" outlineLevel="0" collapsed="false">
      <c r="B37" s="11" t="s">
        <v>148</v>
      </c>
      <c r="C37" s="12" t="n">
        <v>10</v>
      </c>
      <c r="D37" s="12" t="n">
        <v>0</v>
      </c>
      <c r="E37" s="12" t="n">
        <v>0</v>
      </c>
    </row>
    <row r="38" customFormat="false" ht="14.25" hidden="false" customHeight="false" outlineLevel="0" collapsed="false">
      <c r="B38" s="11" t="s">
        <v>241</v>
      </c>
      <c r="C38" s="12" t="n">
        <v>10</v>
      </c>
      <c r="D38" s="12" t="n">
        <v>0</v>
      </c>
      <c r="E38" s="12" t="n">
        <v>0</v>
      </c>
    </row>
    <row r="39" customFormat="false" ht="14.25" hidden="false" customHeight="false" outlineLevel="0" collapsed="false">
      <c r="B39" s="11" t="s">
        <v>667</v>
      </c>
      <c r="C39" s="12" t="n">
        <v>9</v>
      </c>
      <c r="D39" s="12" t="n">
        <v>1</v>
      </c>
      <c r="E39" s="12" t="n">
        <v>3</v>
      </c>
    </row>
    <row r="40" customFormat="false" ht="14.25" hidden="false" customHeight="false" outlineLevel="0" collapsed="false">
      <c r="B40" s="11" t="s">
        <v>94</v>
      </c>
      <c r="C40" s="12" t="n">
        <v>8</v>
      </c>
      <c r="D40" s="12" t="n">
        <v>0</v>
      </c>
      <c r="E40" s="12" t="n">
        <v>0</v>
      </c>
    </row>
    <row r="41" customFormat="false" ht="14.25" hidden="false" customHeight="false" outlineLevel="0" collapsed="false">
      <c r="B41" s="11" t="s">
        <v>100</v>
      </c>
      <c r="C41" s="12" t="n">
        <v>8</v>
      </c>
      <c r="D41" s="12" t="n">
        <v>0</v>
      </c>
      <c r="E41" s="12" t="n">
        <v>0</v>
      </c>
    </row>
    <row r="42" customFormat="false" ht="14.25" hidden="false" customHeight="false" outlineLevel="0" collapsed="false">
      <c r="B42" s="11" t="s">
        <v>179</v>
      </c>
      <c r="C42" s="12" t="n">
        <v>8</v>
      </c>
      <c r="D42" s="12" t="n">
        <v>0</v>
      </c>
      <c r="E42" s="12" t="n">
        <v>0</v>
      </c>
    </row>
    <row r="43" customFormat="false" ht="14.25" hidden="false" customHeight="false" outlineLevel="0" collapsed="false">
      <c r="B43" s="11" t="s">
        <v>237</v>
      </c>
      <c r="C43" s="12" t="n">
        <v>8</v>
      </c>
      <c r="D43" s="12" t="n">
        <v>1</v>
      </c>
      <c r="E43" s="12" t="n">
        <v>3</v>
      </c>
    </row>
    <row r="44" customFormat="false" ht="14.25" hidden="false" customHeight="false" outlineLevel="0" collapsed="false">
      <c r="B44" s="11" t="s">
        <v>120</v>
      </c>
      <c r="C44" s="12" t="n">
        <v>7</v>
      </c>
      <c r="D44" s="12" t="n">
        <v>0</v>
      </c>
      <c r="E44" s="12" t="n">
        <v>0</v>
      </c>
    </row>
    <row r="45" customFormat="false" ht="14.25" hidden="false" customHeight="false" outlineLevel="0" collapsed="false">
      <c r="B45" s="11" t="s">
        <v>142</v>
      </c>
      <c r="C45" s="12" t="n">
        <v>7</v>
      </c>
      <c r="D45" s="12" t="n">
        <v>0</v>
      </c>
      <c r="E45" s="12" t="n">
        <v>0</v>
      </c>
    </row>
    <row r="46" customFormat="false" ht="14.25" hidden="false" customHeight="false" outlineLevel="0" collapsed="false">
      <c r="B46" s="11" t="s">
        <v>376</v>
      </c>
      <c r="C46" s="12" t="n">
        <v>7</v>
      </c>
      <c r="D46" s="12" t="n">
        <v>0</v>
      </c>
      <c r="E46" s="12" t="n">
        <v>0</v>
      </c>
    </row>
    <row r="47" customFormat="false" ht="14.25" hidden="false" customHeight="false" outlineLevel="0" collapsed="false">
      <c r="B47" s="11" t="s">
        <v>193</v>
      </c>
      <c r="C47" s="12" t="n">
        <v>6</v>
      </c>
      <c r="D47" s="12" t="n">
        <v>0</v>
      </c>
      <c r="E47" s="12" t="n">
        <v>0</v>
      </c>
    </row>
    <row r="75" customFormat="false" ht="14.25" hidden="false" customHeight="false" outlineLevel="0" collapsed="false">
      <c r="B75" s="5" t="s">
        <v>1240</v>
      </c>
      <c r="C75" s="5"/>
      <c r="D75" s="5"/>
      <c r="E75" s="5"/>
      <c r="F75" s="5"/>
      <c r="G75" s="5"/>
      <c r="H75" s="5"/>
      <c r="I75" s="5"/>
      <c r="J75" s="5"/>
    </row>
    <row r="77" customFormat="false" ht="14.25" hidden="false" customHeight="false" outlineLevel="0" collapsed="false">
      <c r="B77" s="10" t="s">
        <v>17</v>
      </c>
      <c r="C77" s="10" t="s">
        <v>8</v>
      </c>
    </row>
    <row r="78" customFormat="false" ht="14.25" hidden="false" customHeight="false" outlineLevel="0" collapsed="false">
      <c r="B78" s="11" t="s">
        <v>20</v>
      </c>
      <c r="C78" s="12" t="n">
        <v>20</v>
      </c>
    </row>
    <row r="79" customFormat="false" ht="14.25" hidden="false" customHeight="false" outlineLevel="0" collapsed="false">
      <c r="B79" s="11" t="s">
        <v>21</v>
      </c>
      <c r="C79" s="12" t="n">
        <v>19</v>
      </c>
    </row>
    <row r="100" customFormat="false" ht="14.25" hidden="false" customHeight="false" outlineLevel="0" collapsed="false">
      <c r="B100" s="39" t="s">
        <v>1241</v>
      </c>
      <c r="C100" s="39"/>
      <c r="D100" s="39"/>
      <c r="E100" s="39"/>
      <c r="F100" s="39"/>
      <c r="G100" s="39"/>
      <c r="H100" s="39"/>
      <c r="I100" s="39"/>
      <c r="J100" s="39"/>
    </row>
    <row r="102" customFormat="false" ht="14.25" hidden="false" customHeight="false" outlineLevel="0" collapsed="false">
      <c r="B102" s="10" t="s">
        <v>1242</v>
      </c>
      <c r="C102" s="10" t="s">
        <v>1243</v>
      </c>
    </row>
    <row r="103" customFormat="false" ht="14.25" hidden="false" customHeight="false" outlineLevel="0" collapsed="false">
      <c r="B103" s="11" t="s">
        <v>10</v>
      </c>
      <c r="C103" s="18" t="n">
        <v>0</v>
      </c>
    </row>
    <row r="104" customFormat="false" ht="14.25" hidden="false" customHeight="false" outlineLevel="0" collapsed="false">
      <c r="B104" s="11" t="s">
        <v>11</v>
      </c>
      <c r="C104" s="18" t="n">
        <v>0</v>
      </c>
    </row>
    <row r="105" customFormat="false" ht="14.25" hidden="false" customHeight="false" outlineLevel="0" collapsed="false">
      <c r="B105" s="11" t="s">
        <v>14</v>
      </c>
      <c r="C105" s="12" t="n">
        <v>1</v>
      </c>
    </row>
    <row r="106" customFormat="false" ht="14.25" hidden="false" customHeight="false" outlineLevel="0" collapsed="false">
      <c r="B106" s="11" t="s">
        <v>13</v>
      </c>
      <c r="C106" s="18" t="n">
        <v>0</v>
      </c>
    </row>
  </sheetData>
  <mergeCells count="6">
    <mergeCell ref="B2:L2"/>
    <mergeCell ref="B3:L3"/>
    <mergeCell ref="B5:J5"/>
    <mergeCell ref="B33:J33"/>
    <mergeCell ref="B75:J75"/>
    <mergeCell ref="B100:J100"/>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J334"/>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9" topLeftCell="A10" activePane="bottomLeft" state="frozen"/>
      <selection pane="topLeft" activeCell="A1" activeCellId="0" sqref="A1"/>
      <selection pane="bottomLeft" activeCell="A1" activeCellId="0" sqref="A1"/>
    </sheetView>
  </sheetViews>
  <sheetFormatPr defaultColWidth="8.6796875" defaultRowHeight="14.25" zeroHeight="false" outlineLevelRow="0" outlineLevelCol="0"/>
  <cols>
    <col collapsed="false" customWidth="true" hidden="false" outlineLevel="0" max="1" min="1" style="0" width="3"/>
    <col collapsed="false" customWidth="true" hidden="false" outlineLevel="0" max="2" min="2" style="0" width="10"/>
    <col collapsed="false" customWidth="true" hidden="false" outlineLevel="0" max="3" min="3" style="0" width="38"/>
    <col collapsed="false" customWidth="true" hidden="false" outlineLevel="0" max="4" min="4" style="0" width="22"/>
    <col collapsed="false" customWidth="true" hidden="false" outlineLevel="0" max="5" min="5" style="0" width="16"/>
    <col collapsed="false" customWidth="true" hidden="false" outlineLevel="0" max="6" min="6" style="0" width="14"/>
    <col collapsed="false" customWidth="true" hidden="false" outlineLevel="0" max="7" min="7" style="0" width="12"/>
    <col collapsed="false" customWidth="true" hidden="false" outlineLevel="0" max="9" min="8" style="0" width="24"/>
    <col collapsed="false" customWidth="true" hidden="false" outlineLevel="0" max="10" min="10" style="0" width="55"/>
  </cols>
  <sheetData>
    <row r="2" customFormat="false" ht="17.25" hidden="false" customHeight="true" outlineLevel="0" collapsed="false">
      <c r="B2" s="1" t="s">
        <v>1244</v>
      </c>
      <c r="C2" s="1"/>
      <c r="D2" s="1"/>
      <c r="E2" s="1"/>
      <c r="F2" s="1"/>
      <c r="G2" s="1"/>
      <c r="H2" s="1"/>
      <c r="I2" s="1"/>
      <c r="J2" s="1"/>
    </row>
    <row r="3" customFormat="false" ht="14.25" hidden="false" customHeight="false" outlineLevel="0" collapsed="false">
      <c r="B3" s="2" t="s">
        <v>1245</v>
      </c>
      <c r="C3" s="2"/>
      <c r="D3" s="2"/>
      <c r="E3" s="2"/>
      <c r="F3" s="2"/>
      <c r="G3" s="2"/>
      <c r="H3" s="2"/>
      <c r="I3" s="2"/>
      <c r="J3" s="2"/>
    </row>
    <row r="5" customFormat="false" ht="24" hidden="false" customHeight="true" outlineLevel="0" collapsed="false">
      <c r="B5" s="40" t="s">
        <v>1246</v>
      </c>
      <c r="C5" s="8" t="s">
        <v>1247</v>
      </c>
      <c r="D5" s="41" t="s">
        <v>1248</v>
      </c>
    </row>
    <row r="6" customFormat="false" ht="36" hidden="false" customHeight="true" outlineLevel="0" collapsed="false">
      <c r="B6" s="42" t="n">
        <v>0</v>
      </c>
      <c r="C6" s="43" t="n">
        <v>42</v>
      </c>
      <c r="D6" s="44" t="n">
        <v>283</v>
      </c>
    </row>
    <row r="8" customFormat="false" ht="14.25" hidden="false" customHeight="false" outlineLevel="0" collapsed="false">
      <c r="B8" s="5" t="s">
        <v>1249</v>
      </c>
      <c r="C8" s="5"/>
      <c r="D8" s="5"/>
      <c r="E8" s="5"/>
      <c r="F8" s="5"/>
      <c r="G8" s="5"/>
      <c r="H8" s="5"/>
      <c r="I8" s="5"/>
      <c r="J8" s="5"/>
    </row>
    <row r="9" customFormat="false" ht="14.25" hidden="false" customHeight="false" outlineLevel="0" collapsed="false">
      <c r="B9" s="10" t="s">
        <v>1250</v>
      </c>
      <c r="C9" s="10" t="s">
        <v>84</v>
      </c>
      <c r="D9" s="10" t="s">
        <v>85</v>
      </c>
      <c r="E9" s="10" t="s">
        <v>86</v>
      </c>
      <c r="F9" s="10" t="s">
        <v>698</v>
      </c>
      <c r="G9" s="10" t="s">
        <v>699</v>
      </c>
      <c r="H9" s="10" t="s">
        <v>1251</v>
      </c>
      <c r="I9" s="10" t="s">
        <v>1252</v>
      </c>
      <c r="J9" s="10" t="s">
        <v>1253</v>
      </c>
    </row>
    <row r="10" customFormat="false" ht="31.5" hidden="false" customHeight="true" outlineLevel="0" collapsed="false">
      <c r="B10" s="31" t="s">
        <v>1254</v>
      </c>
      <c r="C10" s="30" t="s">
        <v>701</v>
      </c>
      <c r="D10" s="30" t="s">
        <v>703</v>
      </c>
      <c r="E10" s="30" t="s">
        <v>96</v>
      </c>
      <c r="F10" s="30" t="s">
        <v>705</v>
      </c>
      <c r="G10" s="31" t="n">
        <v>12</v>
      </c>
      <c r="H10" s="30" t="s">
        <v>1255</v>
      </c>
      <c r="I10" s="30" t="s">
        <v>1256</v>
      </c>
      <c r="J10" s="36" t="s">
        <v>382</v>
      </c>
    </row>
    <row r="11" customFormat="false" ht="31.5" hidden="false" customHeight="true" outlineLevel="0" collapsed="false">
      <c r="B11" s="31" t="s">
        <v>1254</v>
      </c>
      <c r="C11" s="30" t="s">
        <v>304</v>
      </c>
      <c r="D11" s="30" t="s">
        <v>120</v>
      </c>
      <c r="E11" s="30" t="s">
        <v>305</v>
      </c>
      <c r="F11" s="30" t="s">
        <v>705</v>
      </c>
      <c r="G11" s="31" t="n">
        <v>13</v>
      </c>
      <c r="H11" s="30" t="s">
        <v>1255</v>
      </c>
      <c r="I11" s="30" t="s">
        <v>1256</v>
      </c>
      <c r="J11" s="33" t="s">
        <v>306</v>
      </c>
    </row>
    <row r="12" customFormat="false" ht="31.5" hidden="false" customHeight="true" outlineLevel="0" collapsed="false">
      <c r="B12" s="31" t="s">
        <v>1254</v>
      </c>
      <c r="C12" s="30" t="s">
        <v>163</v>
      </c>
      <c r="D12" s="30" t="s">
        <v>160</v>
      </c>
      <c r="E12" s="30" t="s">
        <v>96</v>
      </c>
      <c r="F12" s="30" t="s">
        <v>705</v>
      </c>
      <c r="G12" s="31" t="n">
        <v>13</v>
      </c>
      <c r="H12" s="30" t="s">
        <v>1255</v>
      </c>
      <c r="I12" s="30" t="s">
        <v>1256</v>
      </c>
      <c r="J12" s="33" t="s">
        <v>164</v>
      </c>
    </row>
    <row r="13" customFormat="false" ht="31.5" hidden="false" customHeight="true" outlineLevel="0" collapsed="false">
      <c r="B13" s="31" t="s">
        <v>1254</v>
      </c>
      <c r="C13" s="30" t="s">
        <v>159</v>
      </c>
      <c r="D13" s="30" t="s">
        <v>160</v>
      </c>
      <c r="E13" s="30" t="s">
        <v>161</v>
      </c>
      <c r="F13" s="30" t="s">
        <v>705</v>
      </c>
      <c r="G13" s="31" t="n">
        <v>13</v>
      </c>
      <c r="H13" s="30" t="s">
        <v>1255</v>
      </c>
      <c r="I13" s="30" t="s">
        <v>1256</v>
      </c>
      <c r="J13" s="33" t="s">
        <v>162</v>
      </c>
    </row>
    <row r="14" customFormat="false" ht="31.5" hidden="false" customHeight="true" outlineLevel="0" collapsed="false">
      <c r="B14" s="31" t="s">
        <v>1254</v>
      </c>
      <c r="C14" s="30" t="s">
        <v>320</v>
      </c>
      <c r="D14" s="30" t="s">
        <v>316</v>
      </c>
      <c r="E14" s="30" t="s">
        <v>321</v>
      </c>
      <c r="F14" s="30" t="s">
        <v>705</v>
      </c>
      <c r="G14" s="31" t="n">
        <v>13</v>
      </c>
      <c r="H14" s="30" t="s">
        <v>1255</v>
      </c>
      <c r="I14" s="30" t="s">
        <v>1256</v>
      </c>
      <c r="J14" s="33" t="s">
        <v>322</v>
      </c>
    </row>
    <row r="15" customFormat="false" ht="31.5" hidden="false" customHeight="true" outlineLevel="0" collapsed="false">
      <c r="B15" s="31" t="s">
        <v>1254</v>
      </c>
      <c r="C15" s="30" t="s">
        <v>144</v>
      </c>
      <c r="D15" s="30" t="s">
        <v>145</v>
      </c>
      <c r="E15" s="30" t="s">
        <v>146</v>
      </c>
      <c r="F15" s="30" t="s">
        <v>705</v>
      </c>
      <c r="G15" s="31" t="n">
        <v>13</v>
      </c>
      <c r="H15" s="30" t="s">
        <v>1255</v>
      </c>
      <c r="I15" s="30" t="s">
        <v>1256</v>
      </c>
      <c r="J15" s="33" t="s">
        <v>139</v>
      </c>
    </row>
    <row r="16" customFormat="false" ht="31.5" hidden="false" customHeight="true" outlineLevel="0" collapsed="false">
      <c r="B16" s="31" t="s">
        <v>1254</v>
      </c>
      <c r="C16" s="30" t="s">
        <v>167</v>
      </c>
      <c r="D16" s="30" t="s">
        <v>168</v>
      </c>
      <c r="E16" s="30" t="s">
        <v>96</v>
      </c>
      <c r="F16" s="30" t="s">
        <v>705</v>
      </c>
      <c r="G16" s="31" t="n">
        <v>13</v>
      </c>
      <c r="H16" s="30" t="s">
        <v>1255</v>
      </c>
      <c r="I16" s="30" t="s">
        <v>1256</v>
      </c>
      <c r="J16" s="33" t="s">
        <v>169</v>
      </c>
    </row>
    <row r="17" customFormat="false" ht="31.5" hidden="false" customHeight="true" outlineLevel="0" collapsed="false">
      <c r="B17" s="31" t="s">
        <v>1254</v>
      </c>
      <c r="C17" s="30" t="s">
        <v>137</v>
      </c>
      <c r="D17" s="30" t="s">
        <v>138</v>
      </c>
      <c r="E17" s="30" t="s">
        <v>96</v>
      </c>
      <c r="F17" s="30" t="s">
        <v>705</v>
      </c>
      <c r="G17" s="31" t="n">
        <v>13</v>
      </c>
      <c r="H17" s="30" t="s">
        <v>1255</v>
      </c>
      <c r="I17" s="30" t="s">
        <v>1256</v>
      </c>
      <c r="J17" s="33" t="s">
        <v>139</v>
      </c>
    </row>
    <row r="18" customFormat="false" ht="31.5" hidden="false" customHeight="true" outlineLevel="0" collapsed="false">
      <c r="B18" s="31" t="s">
        <v>1254</v>
      </c>
      <c r="C18" s="30" t="s">
        <v>141</v>
      </c>
      <c r="D18" s="30" t="s">
        <v>142</v>
      </c>
      <c r="E18" s="30" t="s">
        <v>143</v>
      </c>
      <c r="F18" s="30" t="s">
        <v>705</v>
      </c>
      <c r="G18" s="31" t="n">
        <v>13</v>
      </c>
      <c r="H18" s="30" t="s">
        <v>1255</v>
      </c>
      <c r="I18" s="30" t="s">
        <v>1256</v>
      </c>
      <c r="J18" s="33" t="s">
        <v>139</v>
      </c>
    </row>
    <row r="19" customFormat="false" ht="31.5" hidden="false" customHeight="true" outlineLevel="0" collapsed="false">
      <c r="B19" s="31" t="s">
        <v>1254</v>
      </c>
      <c r="C19" s="30" t="s">
        <v>714</v>
      </c>
      <c r="D19" s="30" t="s">
        <v>148</v>
      </c>
      <c r="E19" s="30" t="s">
        <v>96</v>
      </c>
      <c r="F19" s="30" t="s">
        <v>705</v>
      </c>
      <c r="G19" s="31" t="n">
        <v>13</v>
      </c>
      <c r="H19" s="30" t="s">
        <v>1255</v>
      </c>
      <c r="I19" s="30" t="s">
        <v>1256</v>
      </c>
      <c r="J19" s="36" t="s">
        <v>382</v>
      </c>
    </row>
    <row r="20" customFormat="false" ht="31.5" hidden="false" customHeight="true" outlineLevel="0" collapsed="false">
      <c r="B20" s="31" t="s">
        <v>1254</v>
      </c>
      <c r="C20" s="30" t="s">
        <v>716</v>
      </c>
      <c r="D20" s="30" t="s">
        <v>148</v>
      </c>
      <c r="E20" s="30" t="s">
        <v>96</v>
      </c>
      <c r="F20" s="30" t="s">
        <v>705</v>
      </c>
      <c r="G20" s="31" t="n">
        <v>13</v>
      </c>
      <c r="H20" s="30" t="s">
        <v>1255</v>
      </c>
      <c r="I20" s="30" t="s">
        <v>1256</v>
      </c>
      <c r="J20" s="36" t="s">
        <v>382</v>
      </c>
    </row>
    <row r="21" customFormat="false" ht="31.5" hidden="false" customHeight="true" outlineLevel="0" collapsed="false">
      <c r="B21" s="31" t="s">
        <v>1254</v>
      </c>
      <c r="C21" s="30" t="s">
        <v>718</v>
      </c>
      <c r="D21" s="30" t="s">
        <v>148</v>
      </c>
      <c r="E21" s="30" t="s">
        <v>96</v>
      </c>
      <c r="F21" s="30" t="s">
        <v>705</v>
      </c>
      <c r="G21" s="31" t="n">
        <v>13</v>
      </c>
      <c r="H21" s="30" t="s">
        <v>1255</v>
      </c>
      <c r="I21" s="30" t="s">
        <v>1256</v>
      </c>
      <c r="J21" s="36" t="s">
        <v>382</v>
      </c>
    </row>
    <row r="22" customFormat="false" ht="31.5" hidden="false" customHeight="true" outlineLevel="0" collapsed="false">
      <c r="B22" s="31" t="s">
        <v>1254</v>
      </c>
      <c r="C22" s="30" t="s">
        <v>720</v>
      </c>
      <c r="D22" s="30" t="s">
        <v>525</v>
      </c>
      <c r="E22" s="30" t="s">
        <v>96</v>
      </c>
      <c r="F22" s="30" t="s">
        <v>722</v>
      </c>
      <c r="G22" s="31" t="n">
        <v>16</v>
      </c>
      <c r="H22" s="30" t="s">
        <v>1255</v>
      </c>
      <c r="I22" s="30" t="s">
        <v>1256</v>
      </c>
      <c r="J22" s="36" t="s">
        <v>382</v>
      </c>
    </row>
    <row r="23" customFormat="false" ht="31.5" hidden="false" customHeight="true" outlineLevel="0" collapsed="false">
      <c r="B23" s="31" t="s">
        <v>1254</v>
      </c>
      <c r="C23" s="30" t="s">
        <v>723</v>
      </c>
      <c r="D23" s="30" t="s">
        <v>94</v>
      </c>
      <c r="E23" s="30" t="s">
        <v>96</v>
      </c>
      <c r="F23" s="30" t="s">
        <v>722</v>
      </c>
      <c r="G23" s="31" t="n">
        <v>16</v>
      </c>
      <c r="H23" s="30" t="s">
        <v>1255</v>
      </c>
      <c r="I23" s="30" t="s">
        <v>1256</v>
      </c>
      <c r="J23" s="36" t="s">
        <v>382</v>
      </c>
    </row>
    <row r="24" customFormat="false" ht="31.5" hidden="false" customHeight="true" outlineLevel="0" collapsed="false">
      <c r="B24" s="31" t="s">
        <v>1254</v>
      </c>
      <c r="C24" s="30" t="s">
        <v>725</v>
      </c>
      <c r="D24" s="30" t="s">
        <v>525</v>
      </c>
      <c r="E24" s="30" t="s">
        <v>96</v>
      </c>
      <c r="F24" s="30" t="s">
        <v>722</v>
      </c>
      <c r="G24" s="31" t="n">
        <v>16</v>
      </c>
      <c r="H24" s="30" t="s">
        <v>1255</v>
      </c>
      <c r="I24" s="30" t="s">
        <v>1256</v>
      </c>
      <c r="J24" s="36" t="s">
        <v>382</v>
      </c>
    </row>
    <row r="25" customFormat="false" ht="31.5" hidden="false" customHeight="true" outlineLevel="0" collapsed="false">
      <c r="B25" s="31" t="s">
        <v>1254</v>
      </c>
      <c r="C25" s="30" t="s">
        <v>727</v>
      </c>
      <c r="D25" s="30" t="s">
        <v>525</v>
      </c>
      <c r="E25" s="30" t="s">
        <v>96</v>
      </c>
      <c r="F25" s="30" t="s">
        <v>722</v>
      </c>
      <c r="G25" s="31" t="n">
        <v>16</v>
      </c>
      <c r="H25" s="30" t="s">
        <v>1255</v>
      </c>
      <c r="I25" s="30" t="s">
        <v>1256</v>
      </c>
      <c r="J25" s="36" t="s">
        <v>382</v>
      </c>
    </row>
    <row r="26" customFormat="false" ht="31.5" hidden="false" customHeight="true" outlineLevel="0" collapsed="false">
      <c r="B26" s="31" t="s">
        <v>1254</v>
      </c>
      <c r="C26" s="30" t="s">
        <v>569</v>
      </c>
      <c r="D26" s="30" t="s">
        <v>179</v>
      </c>
      <c r="E26" s="30" t="s">
        <v>570</v>
      </c>
      <c r="F26" s="30" t="s">
        <v>730</v>
      </c>
      <c r="G26" s="31" t="n">
        <v>17</v>
      </c>
      <c r="H26" s="30" t="s">
        <v>1255</v>
      </c>
      <c r="I26" s="30" t="s">
        <v>1256</v>
      </c>
      <c r="J26" s="33" t="s">
        <v>571</v>
      </c>
    </row>
    <row r="27" customFormat="false" ht="31.5" hidden="false" customHeight="true" outlineLevel="0" collapsed="false">
      <c r="B27" s="31" t="s">
        <v>1254</v>
      </c>
      <c r="C27" s="30" t="s">
        <v>574</v>
      </c>
      <c r="D27" s="30" t="s">
        <v>179</v>
      </c>
      <c r="E27" s="30" t="s">
        <v>575</v>
      </c>
      <c r="F27" s="30" t="s">
        <v>730</v>
      </c>
      <c r="G27" s="31" t="n">
        <v>17</v>
      </c>
      <c r="H27" s="30" t="s">
        <v>1255</v>
      </c>
      <c r="I27" s="30" t="s">
        <v>1256</v>
      </c>
      <c r="J27" s="33" t="s">
        <v>576</v>
      </c>
    </row>
    <row r="28" customFormat="false" ht="31.5" hidden="false" customHeight="true" outlineLevel="0" collapsed="false">
      <c r="B28" s="31" t="s">
        <v>1254</v>
      </c>
      <c r="C28" s="30" t="s">
        <v>577</v>
      </c>
      <c r="D28" s="30" t="s">
        <v>179</v>
      </c>
      <c r="E28" s="30" t="s">
        <v>578</v>
      </c>
      <c r="F28" s="30" t="s">
        <v>730</v>
      </c>
      <c r="G28" s="31" t="n">
        <v>17</v>
      </c>
      <c r="H28" s="30" t="s">
        <v>1255</v>
      </c>
      <c r="I28" s="30" t="s">
        <v>1256</v>
      </c>
      <c r="J28" s="33" t="s">
        <v>579</v>
      </c>
    </row>
    <row r="29" customFormat="false" ht="31.5" hidden="false" customHeight="true" outlineLevel="0" collapsed="false">
      <c r="B29" s="31" t="s">
        <v>1254</v>
      </c>
      <c r="C29" s="30" t="s">
        <v>182</v>
      </c>
      <c r="D29" s="30" t="s">
        <v>179</v>
      </c>
      <c r="E29" s="30" t="s">
        <v>183</v>
      </c>
      <c r="F29" s="30" t="s">
        <v>730</v>
      </c>
      <c r="G29" s="31" t="n">
        <v>17</v>
      </c>
      <c r="H29" s="30" t="s">
        <v>1255</v>
      </c>
      <c r="I29" s="30" t="s">
        <v>1256</v>
      </c>
      <c r="J29" s="33" t="s">
        <v>185</v>
      </c>
    </row>
    <row r="30" customFormat="false" ht="31.5" hidden="false" customHeight="true" outlineLevel="0" collapsed="false">
      <c r="B30" s="31" t="s">
        <v>1254</v>
      </c>
      <c r="C30" s="30" t="s">
        <v>734</v>
      </c>
      <c r="D30" s="30" t="s">
        <v>179</v>
      </c>
      <c r="E30" s="30" t="s">
        <v>96</v>
      </c>
      <c r="F30" s="30" t="s">
        <v>730</v>
      </c>
      <c r="G30" s="31" t="n">
        <v>17</v>
      </c>
      <c r="H30" s="30" t="s">
        <v>1255</v>
      </c>
      <c r="I30" s="30" t="s">
        <v>1256</v>
      </c>
      <c r="J30" s="36" t="s">
        <v>382</v>
      </c>
    </row>
    <row r="31" customFormat="false" ht="31.5" hidden="false" customHeight="true" outlineLevel="0" collapsed="false">
      <c r="B31" s="31" t="s">
        <v>1254</v>
      </c>
      <c r="C31" s="30" t="s">
        <v>736</v>
      </c>
      <c r="D31" s="30" t="s">
        <v>179</v>
      </c>
      <c r="E31" s="30" t="s">
        <v>96</v>
      </c>
      <c r="F31" s="30" t="s">
        <v>730</v>
      </c>
      <c r="G31" s="31" t="n">
        <v>17</v>
      </c>
      <c r="H31" s="30" t="s">
        <v>1255</v>
      </c>
      <c r="I31" s="30" t="s">
        <v>1256</v>
      </c>
      <c r="J31" s="36" t="s">
        <v>382</v>
      </c>
    </row>
    <row r="32" customFormat="false" ht="31.5" hidden="false" customHeight="true" outlineLevel="0" collapsed="false">
      <c r="B32" s="31" t="s">
        <v>1254</v>
      </c>
      <c r="C32" s="30" t="s">
        <v>738</v>
      </c>
      <c r="D32" s="30" t="s">
        <v>525</v>
      </c>
      <c r="E32" s="30" t="s">
        <v>96</v>
      </c>
      <c r="F32" s="30" t="s">
        <v>730</v>
      </c>
      <c r="G32" s="31" t="n">
        <v>17</v>
      </c>
      <c r="H32" s="30" t="s">
        <v>1255</v>
      </c>
      <c r="I32" s="30" t="s">
        <v>1256</v>
      </c>
      <c r="J32" s="36" t="s">
        <v>382</v>
      </c>
    </row>
    <row r="33" customFormat="false" ht="31.5" hidden="false" customHeight="true" outlineLevel="0" collapsed="false">
      <c r="B33" s="31" t="s">
        <v>1254</v>
      </c>
      <c r="C33" s="30" t="s">
        <v>93</v>
      </c>
      <c r="D33" s="30" t="s">
        <v>94</v>
      </c>
      <c r="E33" s="30" t="s">
        <v>95</v>
      </c>
      <c r="F33" s="30" t="s">
        <v>741</v>
      </c>
      <c r="G33" s="31" t="n">
        <v>18</v>
      </c>
      <c r="H33" s="30" t="s">
        <v>1255</v>
      </c>
      <c r="I33" s="30" t="s">
        <v>1256</v>
      </c>
      <c r="J33" s="33" t="s">
        <v>98</v>
      </c>
    </row>
    <row r="34" customFormat="false" ht="31.5" hidden="false" customHeight="true" outlineLevel="0" collapsed="false">
      <c r="B34" s="31" t="s">
        <v>1254</v>
      </c>
      <c r="C34" s="30" t="s">
        <v>633</v>
      </c>
      <c r="D34" s="30" t="s">
        <v>94</v>
      </c>
      <c r="E34" s="30" t="s">
        <v>634</v>
      </c>
      <c r="F34" s="30" t="s">
        <v>741</v>
      </c>
      <c r="G34" s="31" t="n">
        <v>18</v>
      </c>
      <c r="H34" s="30" t="s">
        <v>1255</v>
      </c>
      <c r="I34" s="30" t="s">
        <v>1256</v>
      </c>
      <c r="J34" s="33" t="s">
        <v>635</v>
      </c>
    </row>
    <row r="35" customFormat="false" ht="31.5" hidden="false" customHeight="true" outlineLevel="0" collapsed="false">
      <c r="B35" s="31" t="s">
        <v>1254</v>
      </c>
      <c r="C35" s="30" t="s">
        <v>207</v>
      </c>
      <c r="D35" s="30" t="s">
        <v>94</v>
      </c>
      <c r="E35" s="30" t="s">
        <v>208</v>
      </c>
      <c r="F35" s="30" t="s">
        <v>741</v>
      </c>
      <c r="G35" s="31" t="n">
        <v>18</v>
      </c>
      <c r="H35" s="30" t="s">
        <v>1255</v>
      </c>
      <c r="I35" s="30" t="s">
        <v>1256</v>
      </c>
      <c r="J35" s="33" t="s">
        <v>209</v>
      </c>
    </row>
    <row r="36" customFormat="false" ht="31.5" hidden="false" customHeight="true" outlineLevel="0" collapsed="false">
      <c r="B36" s="31" t="s">
        <v>1254</v>
      </c>
      <c r="C36" s="30" t="s">
        <v>744</v>
      </c>
      <c r="D36" s="30" t="s">
        <v>94</v>
      </c>
      <c r="E36" s="30" t="s">
        <v>96</v>
      </c>
      <c r="F36" s="30" t="s">
        <v>741</v>
      </c>
      <c r="G36" s="31" t="n">
        <v>18</v>
      </c>
      <c r="H36" s="30" t="s">
        <v>1255</v>
      </c>
      <c r="I36" s="30" t="s">
        <v>1256</v>
      </c>
      <c r="J36" s="36" t="s">
        <v>382</v>
      </c>
    </row>
    <row r="37" customFormat="false" ht="31.5" hidden="false" customHeight="true" outlineLevel="0" collapsed="false">
      <c r="B37" s="31" t="s">
        <v>1254</v>
      </c>
      <c r="C37" s="30" t="s">
        <v>746</v>
      </c>
      <c r="D37" s="30" t="s">
        <v>525</v>
      </c>
      <c r="E37" s="30" t="s">
        <v>96</v>
      </c>
      <c r="F37" s="30" t="s">
        <v>741</v>
      </c>
      <c r="G37" s="31" t="n">
        <v>18</v>
      </c>
      <c r="H37" s="30" t="s">
        <v>1255</v>
      </c>
      <c r="I37" s="30" t="s">
        <v>1256</v>
      </c>
      <c r="J37" s="36" t="s">
        <v>382</v>
      </c>
    </row>
    <row r="38" customFormat="false" ht="31.5" hidden="false" customHeight="true" outlineLevel="0" collapsed="false">
      <c r="B38" s="31" t="s">
        <v>1254</v>
      </c>
      <c r="C38" s="30" t="s">
        <v>748</v>
      </c>
      <c r="D38" s="30" t="s">
        <v>94</v>
      </c>
      <c r="E38" s="30" t="s">
        <v>96</v>
      </c>
      <c r="F38" s="30" t="s">
        <v>741</v>
      </c>
      <c r="G38" s="31" t="n">
        <v>18</v>
      </c>
      <c r="H38" s="30" t="s">
        <v>1255</v>
      </c>
      <c r="I38" s="30" t="s">
        <v>1256</v>
      </c>
      <c r="J38" s="36" t="s">
        <v>382</v>
      </c>
    </row>
    <row r="39" customFormat="false" ht="31.5" hidden="false" customHeight="true" outlineLevel="0" collapsed="false">
      <c r="B39" s="31" t="s">
        <v>1254</v>
      </c>
      <c r="C39" s="30" t="s">
        <v>750</v>
      </c>
      <c r="D39" s="30" t="s">
        <v>94</v>
      </c>
      <c r="E39" s="30" t="s">
        <v>96</v>
      </c>
      <c r="F39" s="30" t="s">
        <v>741</v>
      </c>
      <c r="G39" s="31" t="n">
        <v>18</v>
      </c>
      <c r="H39" s="30" t="s">
        <v>1255</v>
      </c>
      <c r="I39" s="30" t="s">
        <v>1256</v>
      </c>
      <c r="J39" s="36" t="s">
        <v>382</v>
      </c>
    </row>
    <row r="40" customFormat="false" ht="31.5" hidden="false" customHeight="true" outlineLevel="0" collapsed="false">
      <c r="B40" s="31" t="s">
        <v>1254</v>
      </c>
      <c r="C40" s="30" t="s">
        <v>132</v>
      </c>
      <c r="D40" s="30" t="s">
        <v>124</v>
      </c>
      <c r="E40" s="30" t="s">
        <v>133</v>
      </c>
      <c r="F40" s="30" t="s">
        <v>753</v>
      </c>
      <c r="G40" s="31" t="n">
        <v>20</v>
      </c>
      <c r="H40" s="30" t="s">
        <v>1255</v>
      </c>
      <c r="I40" s="30" t="s">
        <v>1256</v>
      </c>
      <c r="J40" s="33" t="s">
        <v>134</v>
      </c>
    </row>
    <row r="41" customFormat="false" ht="31.5" hidden="false" customHeight="true" outlineLevel="0" collapsed="false">
      <c r="B41" s="31" t="s">
        <v>1254</v>
      </c>
      <c r="C41" s="30" t="s">
        <v>173</v>
      </c>
      <c r="D41" s="30" t="s">
        <v>174</v>
      </c>
      <c r="E41" s="30" t="s">
        <v>175</v>
      </c>
      <c r="F41" s="30" t="s">
        <v>753</v>
      </c>
      <c r="G41" s="31" t="n">
        <v>20</v>
      </c>
      <c r="H41" s="30" t="s">
        <v>1255</v>
      </c>
      <c r="I41" s="30" t="s">
        <v>1256</v>
      </c>
      <c r="J41" s="33" t="s">
        <v>176</v>
      </c>
    </row>
    <row r="42" customFormat="false" ht="31.5" hidden="false" customHeight="true" outlineLevel="0" collapsed="false">
      <c r="B42" s="31" t="s">
        <v>1254</v>
      </c>
      <c r="C42" s="30" t="s">
        <v>608</v>
      </c>
      <c r="D42" s="30" t="s">
        <v>120</v>
      </c>
      <c r="E42" s="30" t="s">
        <v>609</v>
      </c>
      <c r="F42" s="30" t="s">
        <v>753</v>
      </c>
      <c r="G42" s="31" t="n">
        <v>20</v>
      </c>
      <c r="H42" s="30" t="s">
        <v>1255</v>
      </c>
      <c r="I42" s="30" t="s">
        <v>1256</v>
      </c>
      <c r="J42" s="33" t="s">
        <v>588</v>
      </c>
    </row>
    <row r="43" customFormat="false" ht="31.5" hidden="false" customHeight="true" outlineLevel="0" collapsed="false">
      <c r="B43" s="31" t="s">
        <v>1254</v>
      </c>
      <c r="C43" s="30" t="s">
        <v>756</v>
      </c>
      <c r="D43" s="30" t="s">
        <v>124</v>
      </c>
      <c r="E43" s="30" t="s">
        <v>96</v>
      </c>
      <c r="F43" s="30" t="s">
        <v>753</v>
      </c>
      <c r="G43" s="31" t="n">
        <v>20</v>
      </c>
      <c r="H43" s="30" t="s">
        <v>1255</v>
      </c>
      <c r="I43" s="30" t="s">
        <v>1256</v>
      </c>
      <c r="J43" s="36" t="s">
        <v>382</v>
      </c>
    </row>
    <row r="44" customFormat="false" ht="31.5" hidden="false" customHeight="true" outlineLevel="0" collapsed="false">
      <c r="B44" s="31" t="s">
        <v>1254</v>
      </c>
      <c r="C44" s="30" t="s">
        <v>119</v>
      </c>
      <c r="D44" s="30" t="s">
        <v>120</v>
      </c>
      <c r="E44" s="30" t="s">
        <v>121</v>
      </c>
      <c r="F44" s="30" t="s">
        <v>753</v>
      </c>
      <c r="G44" s="31" t="n">
        <v>20</v>
      </c>
      <c r="H44" s="30" t="s">
        <v>1255</v>
      </c>
      <c r="I44" s="30" t="s">
        <v>1256</v>
      </c>
      <c r="J44" s="33" t="s">
        <v>122</v>
      </c>
    </row>
    <row r="45" customFormat="false" ht="31.5" hidden="false" customHeight="true" outlineLevel="0" collapsed="false">
      <c r="B45" s="31" t="s">
        <v>1254</v>
      </c>
      <c r="C45" s="30" t="s">
        <v>170</v>
      </c>
      <c r="D45" s="30" t="s">
        <v>148</v>
      </c>
      <c r="E45" s="30" t="s">
        <v>171</v>
      </c>
      <c r="F45" s="30" t="s">
        <v>753</v>
      </c>
      <c r="G45" s="31" t="n">
        <v>20</v>
      </c>
      <c r="H45" s="30" t="s">
        <v>1255</v>
      </c>
      <c r="I45" s="30" t="s">
        <v>1256</v>
      </c>
      <c r="J45" s="33" t="s">
        <v>172</v>
      </c>
    </row>
    <row r="46" customFormat="false" ht="31.5" hidden="false" customHeight="true" outlineLevel="0" collapsed="false">
      <c r="B46" s="31" t="s">
        <v>1254</v>
      </c>
      <c r="C46" s="30" t="s">
        <v>760</v>
      </c>
      <c r="D46" s="30" t="s">
        <v>762</v>
      </c>
      <c r="E46" s="30" t="s">
        <v>96</v>
      </c>
      <c r="F46" s="30" t="s">
        <v>753</v>
      </c>
      <c r="G46" s="31" t="n">
        <v>20</v>
      </c>
      <c r="H46" s="30" t="s">
        <v>1255</v>
      </c>
      <c r="I46" s="30" t="s">
        <v>1256</v>
      </c>
      <c r="J46" s="36" t="s">
        <v>382</v>
      </c>
    </row>
    <row r="47" customFormat="false" ht="31.5" hidden="false" customHeight="true" outlineLevel="0" collapsed="false">
      <c r="B47" s="31" t="s">
        <v>1254</v>
      </c>
      <c r="C47" s="30" t="s">
        <v>763</v>
      </c>
      <c r="D47" s="30" t="s">
        <v>762</v>
      </c>
      <c r="E47" s="30" t="s">
        <v>96</v>
      </c>
      <c r="F47" s="30" t="s">
        <v>753</v>
      </c>
      <c r="G47" s="31" t="n">
        <v>20</v>
      </c>
      <c r="H47" s="30" t="s">
        <v>1255</v>
      </c>
      <c r="I47" s="30" t="s">
        <v>1256</v>
      </c>
      <c r="J47" s="36" t="s">
        <v>382</v>
      </c>
    </row>
    <row r="48" customFormat="false" ht="31.5" hidden="false" customHeight="true" outlineLevel="0" collapsed="false">
      <c r="B48" s="31" t="s">
        <v>1254</v>
      </c>
      <c r="C48" s="30" t="s">
        <v>765</v>
      </c>
      <c r="D48" s="30" t="s">
        <v>762</v>
      </c>
      <c r="E48" s="30" t="s">
        <v>96</v>
      </c>
      <c r="F48" s="30" t="s">
        <v>753</v>
      </c>
      <c r="G48" s="31" t="n">
        <v>20</v>
      </c>
      <c r="H48" s="30" t="s">
        <v>1255</v>
      </c>
      <c r="I48" s="30" t="s">
        <v>1256</v>
      </c>
      <c r="J48" s="36" t="s">
        <v>382</v>
      </c>
    </row>
    <row r="49" customFormat="false" ht="31.5" hidden="false" customHeight="true" outlineLevel="0" collapsed="false">
      <c r="B49" s="31" t="s">
        <v>1254</v>
      </c>
      <c r="C49" s="30" t="s">
        <v>154</v>
      </c>
      <c r="D49" s="30" t="s">
        <v>768</v>
      </c>
      <c r="E49" s="30" t="s">
        <v>96</v>
      </c>
      <c r="F49" s="30" t="s">
        <v>753</v>
      </c>
      <c r="G49" s="31" t="n">
        <v>20</v>
      </c>
      <c r="H49" s="30" t="s">
        <v>1255</v>
      </c>
      <c r="I49" s="30" t="s">
        <v>1256</v>
      </c>
      <c r="J49" s="33" t="s">
        <v>155</v>
      </c>
    </row>
    <row r="50" customFormat="false" ht="31.5" hidden="false" customHeight="true" outlineLevel="0" collapsed="false">
      <c r="B50" s="31" t="s">
        <v>1254</v>
      </c>
      <c r="C50" s="30" t="s">
        <v>769</v>
      </c>
      <c r="D50" s="30" t="s">
        <v>124</v>
      </c>
      <c r="E50" s="30" t="s">
        <v>96</v>
      </c>
      <c r="F50" s="30" t="s">
        <v>753</v>
      </c>
      <c r="G50" s="31" t="n">
        <v>20</v>
      </c>
      <c r="H50" s="30" t="s">
        <v>1255</v>
      </c>
      <c r="I50" s="30" t="s">
        <v>1256</v>
      </c>
      <c r="J50" s="36" t="s">
        <v>382</v>
      </c>
    </row>
    <row r="51" customFormat="false" ht="31.5" hidden="false" customHeight="true" outlineLevel="0" collapsed="false">
      <c r="B51" s="31" t="s">
        <v>1254</v>
      </c>
      <c r="C51" s="30" t="s">
        <v>771</v>
      </c>
      <c r="D51" s="30" t="s">
        <v>124</v>
      </c>
      <c r="E51" s="30" t="s">
        <v>96</v>
      </c>
      <c r="F51" s="30" t="s">
        <v>753</v>
      </c>
      <c r="G51" s="31" t="n">
        <v>20</v>
      </c>
      <c r="H51" s="30" t="s">
        <v>1255</v>
      </c>
      <c r="I51" s="30" t="s">
        <v>1256</v>
      </c>
      <c r="J51" s="36" t="s">
        <v>382</v>
      </c>
    </row>
    <row r="52" customFormat="false" ht="31.5" hidden="false" customHeight="true" outlineLevel="0" collapsed="false">
      <c r="B52" s="45" t="s">
        <v>1257</v>
      </c>
      <c r="C52" s="30" t="s">
        <v>773</v>
      </c>
      <c r="D52" s="30" t="s">
        <v>124</v>
      </c>
      <c r="E52" s="30" t="s">
        <v>96</v>
      </c>
      <c r="F52" s="30" t="s">
        <v>775</v>
      </c>
      <c r="G52" s="45" t="n">
        <v>23</v>
      </c>
      <c r="H52" s="30" t="s">
        <v>1255</v>
      </c>
      <c r="I52" s="30" t="s">
        <v>1258</v>
      </c>
      <c r="J52" s="36" t="s">
        <v>382</v>
      </c>
    </row>
    <row r="53" customFormat="false" ht="31.5" hidden="false" customHeight="true" outlineLevel="0" collapsed="false">
      <c r="B53" s="45" t="s">
        <v>1257</v>
      </c>
      <c r="C53" s="30" t="s">
        <v>99</v>
      </c>
      <c r="D53" s="30" t="s">
        <v>100</v>
      </c>
      <c r="E53" s="30" t="s">
        <v>101</v>
      </c>
      <c r="F53" s="30" t="s">
        <v>92</v>
      </c>
      <c r="G53" s="45" t="n">
        <v>25</v>
      </c>
      <c r="H53" s="30" t="s">
        <v>1255</v>
      </c>
      <c r="I53" s="30" t="s">
        <v>1258</v>
      </c>
      <c r="J53" s="33" t="s">
        <v>102</v>
      </c>
    </row>
    <row r="54" customFormat="false" ht="31.5" hidden="false" customHeight="true" outlineLevel="0" collapsed="false">
      <c r="B54" s="45" t="s">
        <v>1257</v>
      </c>
      <c r="C54" s="30" t="s">
        <v>103</v>
      </c>
      <c r="D54" s="30" t="s">
        <v>104</v>
      </c>
      <c r="E54" s="30" t="s">
        <v>105</v>
      </c>
      <c r="F54" s="30" t="s">
        <v>92</v>
      </c>
      <c r="G54" s="45" t="n">
        <v>25</v>
      </c>
      <c r="H54" s="30" t="s">
        <v>1259</v>
      </c>
      <c r="I54" s="30" t="s">
        <v>1258</v>
      </c>
      <c r="J54" s="33" t="s">
        <v>108</v>
      </c>
    </row>
    <row r="55" customFormat="false" ht="31.5" hidden="false" customHeight="true" outlineLevel="0" collapsed="false">
      <c r="B55" s="45" t="s">
        <v>1257</v>
      </c>
      <c r="C55" s="30" t="s">
        <v>109</v>
      </c>
      <c r="D55" s="30" t="s">
        <v>104</v>
      </c>
      <c r="E55" s="30" t="s">
        <v>111</v>
      </c>
      <c r="F55" s="30" t="s">
        <v>92</v>
      </c>
      <c r="G55" s="45" t="n">
        <v>25</v>
      </c>
      <c r="H55" s="30" t="s">
        <v>1255</v>
      </c>
      <c r="I55" s="30" t="s">
        <v>1258</v>
      </c>
      <c r="J55" s="33" t="s">
        <v>112</v>
      </c>
    </row>
    <row r="56" customFormat="false" ht="31.5" hidden="false" customHeight="true" outlineLevel="0" collapsed="false">
      <c r="B56" s="45" t="s">
        <v>1257</v>
      </c>
      <c r="C56" s="30" t="s">
        <v>113</v>
      </c>
      <c r="D56" s="30" t="s">
        <v>100</v>
      </c>
      <c r="E56" s="30" t="s">
        <v>96</v>
      </c>
      <c r="F56" s="30" t="s">
        <v>92</v>
      </c>
      <c r="G56" s="45" t="n">
        <v>25</v>
      </c>
      <c r="H56" s="30" t="s">
        <v>1255</v>
      </c>
      <c r="I56" s="30" t="s">
        <v>1258</v>
      </c>
      <c r="J56" s="33" t="s">
        <v>114</v>
      </c>
    </row>
    <row r="57" customFormat="false" ht="31.5" hidden="false" customHeight="true" outlineLevel="0" collapsed="false">
      <c r="B57" s="45" t="s">
        <v>1257</v>
      </c>
      <c r="C57" s="30" t="s">
        <v>115</v>
      </c>
      <c r="D57" s="30" t="s">
        <v>100</v>
      </c>
      <c r="E57" s="30" t="s">
        <v>116</v>
      </c>
      <c r="F57" s="30" t="s">
        <v>92</v>
      </c>
      <c r="G57" s="45" t="n">
        <v>25</v>
      </c>
      <c r="H57" s="30" t="s">
        <v>1255</v>
      </c>
      <c r="I57" s="30" t="s">
        <v>1258</v>
      </c>
      <c r="J57" s="33" t="s">
        <v>117</v>
      </c>
    </row>
    <row r="58" customFormat="false" ht="31.5" hidden="false" customHeight="true" outlineLevel="0" collapsed="false">
      <c r="B58" s="45" t="s">
        <v>1257</v>
      </c>
      <c r="C58" s="30" t="s">
        <v>151</v>
      </c>
      <c r="D58" s="30" t="s">
        <v>148</v>
      </c>
      <c r="E58" s="30" t="s">
        <v>152</v>
      </c>
      <c r="F58" s="30" t="s">
        <v>118</v>
      </c>
      <c r="G58" s="45" t="n">
        <v>27</v>
      </c>
      <c r="H58" s="30" t="s">
        <v>1255</v>
      </c>
      <c r="I58" s="30" t="s">
        <v>1258</v>
      </c>
      <c r="J58" s="33" t="s">
        <v>153</v>
      </c>
    </row>
    <row r="59" customFormat="false" ht="31.5" hidden="false" customHeight="true" outlineLevel="0" collapsed="false">
      <c r="B59" s="45" t="s">
        <v>1257</v>
      </c>
      <c r="C59" s="30" t="s">
        <v>147</v>
      </c>
      <c r="D59" s="30" t="s">
        <v>148</v>
      </c>
      <c r="E59" s="30" t="s">
        <v>149</v>
      </c>
      <c r="F59" s="30" t="s">
        <v>118</v>
      </c>
      <c r="G59" s="45" t="n">
        <v>27</v>
      </c>
      <c r="H59" s="30" t="s">
        <v>1255</v>
      </c>
      <c r="I59" s="30" t="s">
        <v>1258</v>
      </c>
      <c r="J59" s="33" t="s">
        <v>150</v>
      </c>
    </row>
    <row r="60" customFormat="false" ht="31.5" hidden="false" customHeight="true" outlineLevel="0" collapsed="false">
      <c r="B60" s="45" t="s">
        <v>1257</v>
      </c>
      <c r="C60" s="30" t="s">
        <v>127</v>
      </c>
      <c r="D60" s="30" t="s">
        <v>128</v>
      </c>
      <c r="E60" s="30" t="s">
        <v>129</v>
      </c>
      <c r="F60" s="30" t="s">
        <v>118</v>
      </c>
      <c r="G60" s="45" t="n">
        <v>27</v>
      </c>
      <c r="H60" s="30" t="s">
        <v>1255</v>
      </c>
      <c r="I60" s="30" t="s">
        <v>1258</v>
      </c>
      <c r="J60" s="33" t="s">
        <v>131</v>
      </c>
    </row>
    <row r="61" customFormat="false" ht="31.5" hidden="false" customHeight="true" outlineLevel="0" collapsed="false">
      <c r="B61" s="45" t="s">
        <v>1257</v>
      </c>
      <c r="C61" s="30" t="s">
        <v>123</v>
      </c>
      <c r="D61" s="30" t="s">
        <v>124</v>
      </c>
      <c r="E61" s="30" t="s">
        <v>125</v>
      </c>
      <c r="F61" s="30" t="s">
        <v>118</v>
      </c>
      <c r="G61" s="45" t="n">
        <v>27</v>
      </c>
      <c r="H61" s="30" t="s">
        <v>1255</v>
      </c>
      <c r="I61" s="30" t="s">
        <v>1258</v>
      </c>
      <c r="J61" s="33" t="s">
        <v>126</v>
      </c>
    </row>
    <row r="62" customFormat="false" ht="31.5" hidden="false" customHeight="true" outlineLevel="0" collapsed="false">
      <c r="B62" s="45" t="s">
        <v>1257</v>
      </c>
      <c r="C62" s="30" t="s">
        <v>135</v>
      </c>
      <c r="D62" s="30" t="s">
        <v>124</v>
      </c>
      <c r="E62" s="30" t="s">
        <v>96</v>
      </c>
      <c r="F62" s="30" t="s">
        <v>118</v>
      </c>
      <c r="G62" s="45" t="n">
        <v>27</v>
      </c>
      <c r="H62" s="30" t="s">
        <v>1255</v>
      </c>
      <c r="I62" s="30" t="s">
        <v>1258</v>
      </c>
      <c r="J62" s="33" t="s">
        <v>136</v>
      </c>
    </row>
    <row r="63" customFormat="false" ht="31.5" hidden="false" customHeight="true" outlineLevel="0" collapsed="false">
      <c r="B63" s="45" t="s">
        <v>1257</v>
      </c>
      <c r="C63" s="30" t="s">
        <v>140</v>
      </c>
      <c r="D63" s="30" t="s">
        <v>124</v>
      </c>
      <c r="E63" s="30" t="s">
        <v>96</v>
      </c>
      <c r="F63" s="30" t="s">
        <v>118</v>
      </c>
      <c r="G63" s="45" t="n">
        <v>27</v>
      </c>
      <c r="H63" s="30" t="s">
        <v>1255</v>
      </c>
      <c r="I63" s="30" t="s">
        <v>1258</v>
      </c>
      <c r="J63" s="33" t="s">
        <v>139</v>
      </c>
    </row>
    <row r="64" customFormat="false" ht="31.5" hidden="false" customHeight="true" outlineLevel="0" collapsed="false">
      <c r="B64" s="45" t="s">
        <v>1257</v>
      </c>
      <c r="C64" s="30" t="s">
        <v>154</v>
      </c>
      <c r="D64" s="30" t="s">
        <v>148</v>
      </c>
      <c r="E64" s="30" t="s">
        <v>96</v>
      </c>
      <c r="F64" s="30" t="s">
        <v>118</v>
      </c>
      <c r="G64" s="45" t="n">
        <v>27</v>
      </c>
      <c r="H64" s="30" t="s">
        <v>1255</v>
      </c>
      <c r="I64" s="30" t="s">
        <v>1258</v>
      </c>
      <c r="J64" s="33" t="s">
        <v>155</v>
      </c>
    </row>
    <row r="65" customFormat="false" ht="31.5" hidden="false" customHeight="true" outlineLevel="0" collapsed="false">
      <c r="B65" s="45" t="s">
        <v>1257</v>
      </c>
      <c r="C65" s="30" t="s">
        <v>156</v>
      </c>
      <c r="D65" s="30" t="s">
        <v>148</v>
      </c>
      <c r="E65" s="30" t="s">
        <v>157</v>
      </c>
      <c r="F65" s="30" t="s">
        <v>118</v>
      </c>
      <c r="G65" s="45" t="n">
        <v>27</v>
      </c>
      <c r="H65" s="30" t="s">
        <v>1255</v>
      </c>
      <c r="I65" s="30" t="s">
        <v>1258</v>
      </c>
      <c r="J65" s="33" t="s">
        <v>158</v>
      </c>
    </row>
    <row r="66" customFormat="false" ht="31.5" hidden="false" customHeight="true" outlineLevel="0" collapsed="false">
      <c r="B66" s="45" t="s">
        <v>1257</v>
      </c>
      <c r="C66" s="30" t="s">
        <v>165</v>
      </c>
      <c r="D66" s="30" t="s">
        <v>148</v>
      </c>
      <c r="E66" s="30" t="s">
        <v>96</v>
      </c>
      <c r="F66" s="30" t="s">
        <v>118</v>
      </c>
      <c r="G66" s="45" t="n">
        <v>27</v>
      </c>
      <c r="H66" s="30" t="s">
        <v>1255</v>
      </c>
      <c r="I66" s="30" t="s">
        <v>1258</v>
      </c>
      <c r="J66" s="33" t="s">
        <v>166</v>
      </c>
    </row>
    <row r="67" customFormat="false" ht="31.5" hidden="false" customHeight="true" outlineLevel="0" collapsed="false">
      <c r="B67" s="45" t="s">
        <v>1257</v>
      </c>
      <c r="C67" s="30" t="s">
        <v>186</v>
      </c>
      <c r="D67" s="30" t="s">
        <v>94</v>
      </c>
      <c r="E67" s="30" t="s">
        <v>187</v>
      </c>
      <c r="F67" s="30" t="s">
        <v>177</v>
      </c>
      <c r="G67" s="45" t="n">
        <v>30</v>
      </c>
      <c r="H67" s="30" t="s">
        <v>1255</v>
      </c>
      <c r="I67" s="30" t="s">
        <v>1258</v>
      </c>
      <c r="J67" s="33" t="s">
        <v>188</v>
      </c>
    </row>
    <row r="68" customFormat="false" ht="31.5" hidden="false" customHeight="true" outlineLevel="0" collapsed="false">
      <c r="B68" s="45" t="s">
        <v>1257</v>
      </c>
      <c r="C68" s="30" t="s">
        <v>178</v>
      </c>
      <c r="D68" s="30" t="s">
        <v>179</v>
      </c>
      <c r="E68" s="30" t="s">
        <v>180</v>
      </c>
      <c r="F68" s="30" t="s">
        <v>177</v>
      </c>
      <c r="G68" s="45" t="n">
        <v>30</v>
      </c>
      <c r="H68" s="30" t="s">
        <v>1255</v>
      </c>
      <c r="I68" s="30" t="s">
        <v>1258</v>
      </c>
      <c r="J68" s="33" t="s">
        <v>181</v>
      </c>
    </row>
    <row r="69" customFormat="false" ht="31.5" hidden="false" customHeight="true" outlineLevel="0" collapsed="false">
      <c r="B69" s="45" t="s">
        <v>1257</v>
      </c>
      <c r="C69" s="30" t="s">
        <v>189</v>
      </c>
      <c r="D69" s="30" t="s">
        <v>179</v>
      </c>
      <c r="E69" s="30" t="s">
        <v>190</v>
      </c>
      <c r="F69" s="30" t="s">
        <v>177</v>
      </c>
      <c r="G69" s="45" t="n">
        <v>30</v>
      </c>
      <c r="H69" s="30" t="s">
        <v>1255</v>
      </c>
      <c r="I69" s="30" t="s">
        <v>1258</v>
      </c>
      <c r="J69" s="33" t="s">
        <v>191</v>
      </c>
    </row>
    <row r="70" customFormat="false" ht="31.5" hidden="false" customHeight="true" outlineLevel="0" collapsed="false">
      <c r="B70" s="45" t="s">
        <v>1257</v>
      </c>
      <c r="C70" s="30" t="s">
        <v>200</v>
      </c>
      <c r="D70" s="30" t="s">
        <v>193</v>
      </c>
      <c r="E70" s="30" t="s">
        <v>201</v>
      </c>
      <c r="F70" s="30" t="s">
        <v>177</v>
      </c>
      <c r="G70" s="45" t="n">
        <v>30</v>
      </c>
      <c r="H70" s="30" t="s">
        <v>1255</v>
      </c>
      <c r="I70" s="30" t="s">
        <v>1258</v>
      </c>
      <c r="J70" s="33" t="s">
        <v>202</v>
      </c>
    </row>
    <row r="71" customFormat="false" ht="31.5" hidden="false" customHeight="true" outlineLevel="0" collapsed="false">
      <c r="B71" s="45" t="s">
        <v>1257</v>
      </c>
      <c r="C71" s="30" t="s">
        <v>196</v>
      </c>
      <c r="D71" s="30" t="s">
        <v>193</v>
      </c>
      <c r="E71" s="30" t="s">
        <v>197</v>
      </c>
      <c r="F71" s="30" t="s">
        <v>177</v>
      </c>
      <c r="G71" s="45" t="n">
        <v>30</v>
      </c>
      <c r="H71" s="30" t="s">
        <v>1255</v>
      </c>
      <c r="I71" s="30" t="s">
        <v>1258</v>
      </c>
      <c r="J71" s="33" t="s">
        <v>199</v>
      </c>
    </row>
    <row r="72" customFormat="false" ht="31.5" hidden="false" customHeight="true" outlineLevel="0" collapsed="false">
      <c r="B72" s="45" t="s">
        <v>1257</v>
      </c>
      <c r="C72" s="30" t="s">
        <v>192</v>
      </c>
      <c r="D72" s="30" t="s">
        <v>193</v>
      </c>
      <c r="E72" s="30" t="s">
        <v>194</v>
      </c>
      <c r="F72" s="30" t="s">
        <v>177</v>
      </c>
      <c r="G72" s="45" t="n">
        <v>30</v>
      </c>
      <c r="H72" s="30" t="s">
        <v>1255</v>
      </c>
      <c r="I72" s="30" t="s">
        <v>1258</v>
      </c>
      <c r="J72" s="33" t="s">
        <v>195</v>
      </c>
    </row>
    <row r="73" customFormat="false" ht="31.5" hidden="false" customHeight="true" outlineLevel="0" collapsed="false">
      <c r="B73" s="45" t="s">
        <v>1257</v>
      </c>
      <c r="C73" s="30" t="s">
        <v>210</v>
      </c>
      <c r="D73" s="30" t="s">
        <v>94</v>
      </c>
      <c r="E73" s="30" t="s">
        <v>211</v>
      </c>
      <c r="F73" s="30" t="s">
        <v>203</v>
      </c>
      <c r="G73" s="45" t="n">
        <v>31</v>
      </c>
      <c r="H73" s="30" t="s">
        <v>1255</v>
      </c>
      <c r="I73" s="30" t="s">
        <v>1258</v>
      </c>
      <c r="J73" s="33" t="s">
        <v>212</v>
      </c>
    </row>
    <row r="74" customFormat="false" ht="31.5" hidden="false" customHeight="true" outlineLevel="0" collapsed="false">
      <c r="B74" s="45" t="s">
        <v>1257</v>
      </c>
      <c r="C74" s="30" t="s">
        <v>218</v>
      </c>
      <c r="D74" s="30" t="s">
        <v>100</v>
      </c>
      <c r="E74" s="30" t="s">
        <v>219</v>
      </c>
      <c r="F74" s="30" t="s">
        <v>203</v>
      </c>
      <c r="G74" s="45" t="n">
        <v>31</v>
      </c>
      <c r="H74" s="30" t="s">
        <v>1255</v>
      </c>
      <c r="I74" s="30" t="s">
        <v>1258</v>
      </c>
      <c r="J74" s="33" t="s">
        <v>220</v>
      </c>
    </row>
    <row r="75" customFormat="false" ht="31.5" hidden="false" customHeight="true" outlineLevel="0" collapsed="false">
      <c r="B75" s="45" t="s">
        <v>1257</v>
      </c>
      <c r="C75" s="30" t="s">
        <v>221</v>
      </c>
      <c r="D75" s="30" t="s">
        <v>193</v>
      </c>
      <c r="E75" s="30" t="s">
        <v>222</v>
      </c>
      <c r="F75" s="30" t="s">
        <v>203</v>
      </c>
      <c r="G75" s="45" t="n">
        <v>31</v>
      </c>
      <c r="H75" s="30" t="s">
        <v>1255</v>
      </c>
      <c r="I75" s="30" t="s">
        <v>1258</v>
      </c>
      <c r="J75" s="33" t="s">
        <v>223</v>
      </c>
    </row>
    <row r="76" customFormat="false" ht="31.5" hidden="false" customHeight="true" outlineLevel="0" collapsed="false">
      <c r="B76" s="45" t="s">
        <v>1257</v>
      </c>
      <c r="C76" s="30" t="s">
        <v>205</v>
      </c>
      <c r="D76" s="30" t="s">
        <v>94</v>
      </c>
      <c r="E76" s="30" t="s">
        <v>96</v>
      </c>
      <c r="F76" s="30" t="s">
        <v>203</v>
      </c>
      <c r="G76" s="45" t="n">
        <v>31</v>
      </c>
      <c r="H76" s="30" t="s">
        <v>1255</v>
      </c>
      <c r="I76" s="30" t="s">
        <v>1258</v>
      </c>
      <c r="J76" s="33" t="s">
        <v>206</v>
      </c>
    </row>
    <row r="77" customFormat="false" ht="31.5" hidden="false" customHeight="true" outlineLevel="0" collapsed="false">
      <c r="B77" s="45" t="s">
        <v>1257</v>
      </c>
      <c r="C77" s="30" t="s">
        <v>213</v>
      </c>
      <c r="D77" s="30" t="s">
        <v>214</v>
      </c>
      <c r="E77" s="30" t="s">
        <v>215</v>
      </c>
      <c r="F77" s="30" t="s">
        <v>203</v>
      </c>
      <c r="G77" s="45" t="n">
        <v>31</v>
      </c>
      <c r="H77" s="30" t="s">
        <v>1255</v>
      </c>
      <c r="I77" s="30" t="s">
        <v>1258</v>
      </c>
      <c r="J77" s="33" t="s">
        <v>216</v>
      </c>
    </row>
    <row r="78" customFormat="false" ht="31.5" hidden="false" customHeight="true" outlineLevel="0" collapsed="false">
      <c r="B78" s="45" t="s">
        <v>1257</v>
      </c>
      <c r="C78" s="30" t="s">
        <v>233</v>
      </c>
      <c r="D78" s="30" t="s">
        <v>230</v>
      </c>
      <c r="E78" s="30" t="s">
        <v>234</v>
      </c>
      <c r="F78" s="30" t="s">
        <v>225</v>
      </c>
      <c r="G78" s="45" t="n">
        <v>32</v>
      </c>
      <c r="H78" s="30" t="s">
        <v>1255</v>
      </c>
      <c r="I78" s="30" t="s">
        <v>1258</v>
      </c>
      <c r="J78" s="33" t="s">
        <v>235</v>
      </c>
    </row>
    <row r="79" customFormat="false" ht="31.5" hidden="false" customHeight="true" outlineLevel="0" collapsed="false">
      <c r="B79" s="45" t="s">
        <v>1257</v>
      </c>
      <c r="C79" s="30" t="s">
        <v>244</v>
      </c>
      <c r="D79" s="30" t="s">
        <v>241</v>
      </c>
      <c r="E79" s="30" t="s">
        <v>245</v>
      </c>
      <c r="F79" s="30" t="s">
        <v>225</v>
      </c>
      <c r="G79" s="45" t="n">
        <v>32</v>
      </c>
      <c r="H79" s="30" t="s">
        <v>1255</v>
      </c>
      <c r="I79" s="30" t="s">
        <v>1258</v>
      </c>
      <c r="J79" s="33" t="s">
        <v>246</v>
      </c>
    </row>
    <row r="80" customFormat="false" ht="31.5" hidden="false" customHeight="true" outlineLevel="0" collapsed="false">
      <c r="B80" s="45" t="s">
        <v>1257</v>
      </c>
      <c r="C80" s="30" t="s">
        <v>250</v>
      </c>
      <c r="D80" s="30" t="s">
        <v>241</v>
      </c>
      <c r="E80" s="30" t="s">
        <v>251</v>
      </c>
      <c r="F80" s="30" t="s">
        <v>225</v>
      </c>
      <c r="G80" s="45" t="n">
        <v>32</v>
      </c>
      <c r="H80" s="30" t="s">
        <v>1255</v>
      </c>
      <c r="I80" s="30" t="s">
        <v>1258</v>
      </c>
      <c r="J80" s="33" t="s">
        <v>252</v>
      </c>
    </row>
    <row r="81" customFormat="false" ht="31.5" hidden="false" customHeight="true" outlineLevel="0" collapsed="false">
      <c r="B81" s="45" t="s">
        <v>1257</v>
      </c>
      <c r="C81" s="30" t="s">
        <v>226</v>
      </c>
      <c r="D81" s="30" t="s">
        <v>227</v>
      </c>
      <c r="E81" s="30" t="s">
        <v>96</v>
      </c>
      <c r="F81" s="30" t="s">
        <v>225</v>
      </c>
      <c r="G81" s="45" t="n">
        <v>32</v>
      </c>
      <c r="H81" s="30" t="s">
        <v>1255</v>
      </c>
      <c r="I81" s="30" t="s">
        <v>1258</v>
      </c>
      <c r="J81" s="33" t="s">
        <v>228</v>
      </c>
    </row>
    <row r="82" customFormat="false" ht="31.5" hidden="false" customHeight="true" outlineLevel="0" collapsed="false">
      <c r="B82" s="45" t="s">
        <v>1257</v>
      </c>
      <c r="C82" s="30" t="s">
        <v>229</v>
      </c>
      <c r="D82" s="30" t="s">
        <v>230</v>
      </c>
      <c r="E82" s="30" t="s">
        <v>231</v>
      </c>
      <c r="F82" s="30" t="s">
        <v>225</v>
      </c>
      <c r="G82" s="45" t="n">
        <v>32</v>
      </c>
      <c r="H82" s="30" t="s">
        <v>1255</v>
      </c>
      <c r="I82" s="30" t="s">
        <v>1258</v>
      </c>
      <c r="J82" s="33" t="s">
        <v>232</v>
      </c>
    </row>
    <row r="83" customFormat="false" ht="31.5" hidden="false" customHeight="true" outlineLevel="0" collapsed="false">
      <c r="B83" s="45" t="s">
        <v>1257</v>
      </c>
      <c r="C83" s="30" t="s">
        <v>236</v>
      </c>
      <c r="D83" s="30" t="s">
        <v>237</v>
      </c>
      <c r="E83" s="30" t="s">
        <v>238</v>
      </c>
      <c r="F83" s="30" t="s">
        <v>225</v>
      </c>
      <c r="G83" s="45" t="n">
        <v>32</v>
      </c>
      <c r="H83" s="30" t="s">
        <v>1255</v>
      </c>
      <c r="I83" s="30" t="s">
        <v>1258</v>
      </c>
      <c r="J83" s="33" t="s">
        <v>239</v>
      </c>
    </row>
    <row r="84" customFormat="false" ht="31.5" hidden="false" customHeight="true" outlineLevel="0" collapsed="false">
      <c r="B84" s="45" t="s">
        <v>1257</v>
      </c>
      <c r="C84" s="30" t="s">
        <v>240</v>
      </c>
      <c r="D84" s="30" t="s">
        <v>241</v>
      </c>
      <c r="E84" s="30" t="s">
        <v>242</v>
      </c>
      <c r="F84" s="30" t="s">
        <v>225</v>
      </c>
      <c r="G84" s="45" t="n">
        <v>32</v>
      </c>
      <c r="H84" s="30" t="s">
        <v>1255</v>
      </c>
      <c r="I84" s="30" t="s">
        <v>1258</v>
      </c>
      <c r="J84" s="33" t="s">
        <v>243</v>
      </c>
    </row>
    <row r="85" customFormat="false" ht="31.5" hidden="false" customHeight="true" outlineLevel="0" collapsed="false">
      <c r="B85" s="45" t="s">
        <v>1257</v>
      </c>
      <c r="C85" s="30" t="s">
        <v>247</v>
      </c>
      <c r="D85" s="30" t="s">
        <v>241</v>
      </c>
      <c r="E85" s="30" t="s">
        <v>248</v>
      </c>
      <c r="F85" s="30" t="s">
        <v>225</v>
      </c>
      <c r="G85" s="45" t="n">
        <v>32</v>
      </c>
      <c r="H85" s="30" t="s">
        <v>1255</v>
      </c>
      <c r="I85" s="30" t="s">
        <v>1258</v>
      </c>
      <c r="J85" s="33" t="s">
        <v>249</v>
      </c>
    </row>
    <row r="86" customFormat="false" ht="31.5" hidden="false" customHeight="true" outlineLevel="0" collapsed="false">
      <c r="B86" s="45" t="s">
        <v>1257</v>
      </c>
      <c r="C86" s="30" t="s">
        <v>807</v>
      </c>
      <c r="D86" s="30" t="s">
        <v>479</v>
      </c>
      <c r="E86" s="30" t="s">
        <v>96</v>
      </c>
      <c r="F86" s="30" t="s">
        <v>225</v>
      </c>
      <c r="G86" s="45" t="n">
        <v>33</v>
      </c>
      <c r="H86" s="30" t="s">
        <v>1255</v>
      </c>
      <c r="I86" s="30" t="s">
        <v>1258</v>
      </c>
      <c r="J86" s="36" t="s">
        <v>382</v>
      </c>
    </row>
    <row r="87" customFormat="false" ht="31.5" hidden="false" customHeight="true" outlineLevel="0" collapsed="false">
      <c r="B87" s="45" t="s">
        <v>1257</v>
      </c>
      <c r="C87" s="30" t="s">
        <v>275</v>
      </c>
      <c r="D87" s="30" t="s">
        <v>276</v>
      </c>
      <c r="E87" s="30" t="s">
        <v>146</v>
      </c>
      <c r="F87" s="30" t="s">
        <v>225</v>
      </c>
      <c r="G87" s="45" t="n">
        <v>33</v>
      </c>
      <c r="H87" s="30" t="s">
        <v>1255</v>
      </c>
      <c r="I87" s="30" t="s">
        <v>1258</v>
      </c>
      <c r="J87" s="33" t="s">
        <v>277</v>
      </c>
    </row>
    <row r="88" customFormat="false" ht="31.5" hidden="false" customHeight="true" outlineLevel="0" collapsed="false">
      <c r="B88" s="45" t="s">
        <v>1257</v>
      </c>
      <c r="C88" s="30" t="s">
        <v>278</v>
      </c>
      <c r="D88" s="30" t="s">
        <v>279</v>
      </c>
      <c r="E88" s="30" t="s">
        <v>280</v>
      </c>
      <c r="F88" s="30" t="s">
        <v>225</v>
      </c>
      <c r="G88" s="45" t="n">
        <v>33</v>
      </c>
      <c r="H88" s="30" t="s">
        <v>1255</v>
      </c>
      <c r="I88" s="30" t="s">
        <v>1258</v>
      </c>
      <c r="J88" s="33" t="s">
        <v>281</v>
      </c>
    </row>
    <row r="89" customFormat="false" ht="31.5" hidden="false" customHeight="true" outlineLevel="0" collapsed="false">
      <c r="B89" s="45" t="s">
        <v>1257</v>
      </c>
      <c r="C89" s="30" t="s">
        <v>254</v>
      </c>
      <c r="D89" s="30" t="s">
        <v>255</v>
      </c>
      <c r="E89" s="30" t="s">
        <v>256</v>
      </c>
      <c r="F89" s="30" t="s">
        <v>253</v>
      </c>
      <c r="G89" s="45" t="n">
        <v>33</v>
      </c>
      <c r="H89" s="30" t="s">
        <v>1260</v>
      </c>
      <c r="I89" s="30" t="s">
        <v>1258</v>
      </c>
      <c r="J89" s="33" t="s">
        <v>257</v>
      </c>
    </row>
    <row r="90" customFormat="false" ht="31.5" hidden="false" customHeight="true" outlineLevel="0" collapsed="false">
      <c r="B90" s="45" t="s">
        <v>1257</v>
      </c>
      <c r="C90" s="30" t="s">
        <v>258</v>
      </c>
      <c r="D90" s="30" t="s">
        <v>259</v>
      </c>
      <c r="E90" s="30" t="s">
        <v>260</v>
      </c>
      <c r="F90" s="30" t="s">
        <v>253</v>
      </c>
      <c r="G90" s="45" t="n">
        <v>33</v>
      </c>
      <c r="H90" s="30" t="s">
        <v>1255</v>
      </c>
      <c r="I90" s="30" t="s">
        <v>1258</v>
      </c>
      <c r="J90" s="33" t="s">
        <v>262</v>
      </c>
    </row>
    <row r="91" customFormat="false" ht="31.5" hidden="false" customHeight="true" outlineLevel="0" collapsed="false">
      <c r="B91" s="45" t="s">
        <v>1257</v>
      </c>
      <c r="C91" s="30" t="s">
        <v>263</v>
      </c>
      <c r="D91" s="30" t="s">
        <v>264</v>
      </c>
      <c r="E91" s="30" t="s">
        <v>265</v>
      </c>
      <c r="F91" s="30" t="s">
        <v>253</v>
      </c>
      <c r="G91" s="45" t="n">
        <v>33</v>
      </c>
      <c r="H91" s="30" t="s">
        <v>1255</v>
      </c>
      <c r="I91" s="30" t="s">
        <v>1258</v>
      </c>
      <c r="J91" s="33" t="s">
        <v>267</v>
      </c>
    </row>
    <row r="92" customFormat="false" ht="31.5" hidden="false" customHeight="true" outlineLevel="0" collapsed="false">
      <c r="B92" s="45" t="s">
        <v>1257</v>
      </c>
      <c r="C92" s="30" t="s">
        <v>268</v>
      </c>
      <c r="D92" s="30" t="s">
        <v>269</v>
      </c>
      <c r="E92" s="30" t="s">
        <v>96</v>
      </c>
      <c r="F92" s="30" t="s">
        <v>253</v>
      </c>
      <c r="G92" s="45" t="n">
        <v>33</v>
      </c>
      <c r="H92" s="30" t="s">
        <v>1255</v>
      </c>
      <c r="I92" s="30" t="s">
        <v>1258</v>
      </c>
      <c r="J92" s="33" t="s">
        <v>270</v>
      </c>
    </row>
    <row r="93" customFormat="false" ht="31.5" hidden="false" customHeight="true" outlineLevel="0" collapsed="false">
      <c r="B93" s="45" t="s">
        <v>1257</v>
      </c>
      <c r="C93" s="30" t="s">
        <v>271</v>
      </c>
      <c r="D93" s="30" t="s">
        <v>272</v>
      </c>
      <c r="E93" s="30" t="s">
        <v>273</v>
      </c>
      <c r="F93" s="30" t="s">
        <v>253</v>
      </c>
      <c r="G93" s="45" t="n">
        <v>33</v>
      </c>
      <c r="H93" s="30" t="s">
        <v>1255</v>
      </c>
      <c r="I93" s="30" t="s">
        <v>1258</v>
      </c>
      <c r="J93" s="33" t="s">
        <v>274</v>
      </c>
    </row>
    <row r="94" customFormat="false" ht="31.5" hidden="false" customHeight="true" outlineLevel="0" collapsed="false">
      <c r="B94" s="45" t="s">
        <v>1257</v>
      </c>
      <c r="C94" s="30" t="s">
        <v>302</v>
      </c>
      <c r="D94" s="30" t="s">
        <v>148</v>
      </c>
      <c r="E94" s="30" t="s">
        <v>96</v>
      </c>
      <c r="F94" s="30" t="s">
        <v>282</v>
      </c>
      <c r="G94" s="45" t="n">
        <v>34</v>
      </c>
      <c r="H94" s="30" t="s">
        <v>1255</v>
      </c>
      <c r="I94" s="30" t="s">
        <v>1258</v>
      </c>
      <c r="J94" s="33" t="s">
        <v>303</v>
      </c>
    </row>
    <row r="95" customFormat="false" ht="31.5" hidden="false" customHeight="true" outlineLevel="0" collapsed="false">
      <c r="B95" s="45" t="s">
        <v>1257</v>
      </c>
      <c r="C95" s="30" t="s">
        <v>323</v>
      </c>
      <c r="D95" s="30" t="s">
        <v>324</v>
      </c>
      <c r="E95" s="30" t="s">
        <v>325</v>
      </c>
      <c r="F95" s="30" t="s">
        <v>282</v>
      </c>
      <c r="G95" s="45" t="n">
        <v>34</v>
      </c>
      <c r="H95" s="30" t="s">
        <v>1255</v>
      </c>
      <c r="I95" s="30" t="s">
        <v>1258</v>
      </c>
      <c r="J95" s="33" t="s">
        <v>326</v>
      </c>
    </row>
    <row r="96" customFormat="false" ht="31.5" hidden="false" customHeight="true" outlineLevel="0" collapsed="false">
      <c r="B96" s="45" t="s">
        <v>1257</v>
      </c>
      <c r="C96" s="30" t="s">
        <v>292</v>
      </c>
      <c r="D96" s="30" t="s">
        <v>293</v>
      </c>
      <c r="E96" s="30" t="s">
        <v>294</v>
      </c>
      <c r="F96" s="30" t="s">
        <v>282</v>
      </c>
      <c r="G96" s="45" t="n">
        <v>34</v>
      </c>
      <c r="H96" s="30" t="s">
        <v>1255</v>
      </c>
      <c r="I96" s="30" t="s">
        <v>1258</v>
      </c>
      <c r="J96" s="33" t="s">
        <v>295</v>
      </c>
    </row>
    <row r="97" customFormat="false" ht="31.5" hidden="false" customHeight="true" outlineLevel="0" collapsed="false">
      <c r="B97" s="45" t="s">
        <v>1257</v>
      </c>
      <c r="C97" s="30" t="s">
        <v>328</v>
      </c>
      <c r="D97" s="30" t="s">
        <v>120</v>
      </c>
      <c r="E97" s="30" t="s">
        <v>96</v>
      </c>
      <c r="F97" s="30" t="s">
        <v>282</v>
      </c>
      <c r="G97" s="45" t="n">
        <v>34</v>
      </c>
      <c r="H97" s="30" t="s">
        <v>1255</v>
      </c>
      <c r="I97" s="30" t="s">
        <v>1258</v>
      </c>
      <c r="J97" s="33" t="s">
        <v>329</v>
      </c>
    </row>
    <row r="98" customFormat="false" ht="31.5" hidden="false" customHeight="true" outlineLevel="0" collapsed="false">
      <c r="B98" s="45" t="s">
        <v>1257</v>
      </c>
      <c r="C98" s="30" t="s">
        <v>296</v>
      </c>
      <c r="D98" s="30" t="s">
        <v>142</v>
      </c>
      <c r="E98" s="30" t="s">
        <v>297</v>
      </c>
      <c r="F98" s="30" t="s">
        <v>282</v>
      </c>
      <c r="G98" s="45" t="n">
        <v>34</v>
      </c>
      <c r="H98" s="30" t="s">
        <v>1255</v>
      </c>
      <c r="I98" s="30" t="s">
        <v>1258</v>
      </c>
      <c r="J98" s="33" t="s">
        <v>298</v>
      </c>
    </row>
    <row r="99" customFormat="false" ht="31.5" hidden="false" customHeight="true" outlineLevel="0" collapsed="false">
      <c r="B99" s="45" t="s">
        <v>1257</v>
      </c>
      <c r="C99" s="30" t="s">
        <v>283</v>
      </c>
      <c r="D99" s="30" t="s">
        <v>284</v>
      </c>
      <c r="E99" s="30" t="s">
        <v>96</v>
      </c>
      <c r="F99" s="30" t="s">
        <v>282</v>
      </c>
      <c r="G99" s="45" t="n">
        <v>34</v>
      </c>
      <c r="H99" s="30" t="s">
        <v>1255</v>
      </c>
      <c r="I99" s="30" t="s">
        <v>1258</v>
      </c>
      <c r="J99" s="33" t="s">
        <v>285</v>
      </c>
    </row>
    <row r="100" customFormat="false" ht="31.5" hidden="false" customHeight="true" outlineLevel="0" collapsed="false">
      <c r="B100" s="45" t="s">
        <v>1257</v>
      </c>
      <c r="C100" s="30" t="s">
        <v>286</v>
      </c>
      <c r="D100" s="30" t="s">
        <v>287</v>
      </c>
      <c r="E100" s="30" t="s">
        <v>96</v>
      </c>
      <c r="F100" s="30" t="s">
        <v>282</v>
      </c>
      <c r="G100" s="45" t="n">
        <v>34</v>
      </c>
      <c r="H100" s="30" t="s">
        <v>1255</v>
      </c>
      <c r="I100" s="30" t="s">
        <v>1258</v>
      </c>
      <c r="J100" s="33" t="s">
        <v>288</v>
      </c>
    </row>
    <row r="101" customFormat="false" ht="31.5" hidden="false" customHeight="true" outlineLevel="0" collapsed="false">
      <c r="B101" s="45" t="s">
        <v>1257</v>
      </c>
      <c r="C101" s="30" t="s">
        <v>289</v>
      </c>
      <c r="D101" s="30" t="s">
        <v>290</v>
      </c>
      <c r="E101" s="30" t="s">
        <v>96</v>
      </c>
      <c r="F101" s="30" t="s">
        <v>282</v>
      </c>
      <c r="G101" s="45" t="n">
        <v>34</v>
      </c>
      <c r="H101" s="30" t="s">
        <v>1255</v>
      </c>
      <c r="I101" s="30" t="s">
        <v>1258</v>
      </c>
      <c r="J101" s="33" t="s">
        <v>291</v>
      </c>
    </row>
    <row r="102" customFormat="false" ht="31.5" hidden="false" customHeight="true" outlineLevel="0" collapsed="false">
      <c r="B102" s="45" t="s">
        <v>1257</v>
      </c>
      <c r="C102" s="30" t="s">
        <v>299</v>
      </c>
      <c r="D102" s="30" t="s">
        <v>142</v>
      </c>
      <c r="E102" s="30" t="s">
        <v>300</v>
      </c>
      <c r="F102" s="30" t="s">
        <v>282</v>
      </c>
      <c r="G102" s="45" t="n">
        <v>34</v>
      </c>
      <c r="H102" s="30" t="s">
        <v>1255</v>
      </c>
      <c r="I102" s="30" t="s">
        <v>1258</v>
      </c>
      <c r="J102" s="33" t="s">
        <v>301</v>
      </c>
    </row>
    <row r="103" customFormat="false" ht="31.5" hidden="false" customHeight="true" outlineLevel="0" collapsed="false">
      <c r="B103" s="45" t="s">
        <v>1257</v>
      </c>
      <c r="C103" s="30" t="s">
        <v>308</v>
      </c>
      <c r="D103" s="30" t="s">
        <v>120</v>
      </c>
      <c r="E103" s="30" t="s">
        <v>96</v>
      </c>
      <c r="F103" s="30" t="s">
        <v>282</v>
      </c>
      <c r="G103" s="45" t="n">
        <v>34</v>
      </c>
      <c r="H103" s="30" t="s">
        <v>1255</v>
      </c>
      <c r="I103" s="30" t="s">
        <v>1258</v>
      </c>
      <c r="J103" s="33" t="s">
        <v>309</v>
      </c>
    </row>
    <row r="104" customFormat="false" ht="31.5" hidden="false" customHeight="true" outlineLevel="0" collapsed="false">
      <c r="B104" s="45" t="s">
        <v>1257</v>
      </c>
      <c r="C104" s="30" t="s">
        <v>312</v>
      </c>
      <c r="D104" s="30" t="s">
        <v>124</v>
      </c>
      <c r="E104" s="30" t="s">
        <v>96</v>
      </c>
      <c r="F104" s="30" t="s">
        <v>282</v>
      </c>
      <c r="G104" s="45" t="n">
        <v>34</v>
      </c>
      <c r="H104" s="30" t="s">
        <v>1255</v>
      </c>
      <c r="I104" s="30" t="s">
        <v>1258</v>
      </c>
      <c r="J104" s="33" t="s">
        <v>313</v>
      </c>
    </row>
    <row r="105" customFormat="false" ht="31.5" hidden="false" customHeight="true" outlineLevel="0" collapsed="false">
      <c r="B105" s="45" t="s">
        <v>1257</v>
      </c>
      <c r="C105" s="30" t="s">
        <v>315</v>
      </c>
      <c r="D105" s="30" t="s">
        <v>316</v>
      </c>
      <c r="E105" s="30" t="s">
        <v>317</v>
      </c>
      <c r="F105" s="30" t="s">
        <v>282</v>
      </c>
      <c r="G105" s="45" t="n">
        <v>34</v>
      </c>
      <c r="H105" s="30" t="s">
        <v>1255</v>
      </c>
      <c r="I105" s="30" t="s">
        <v>1258</v>
      </c>
      <c r="J105" s="33" t="s">
        <v>318</v>
      </c>
    </row>
    <row r="106" customFormat="false" ht="31.5" hidden="false" customHeight="true" outlineLevel="0" collapsed="false">
      <c r="B106" s="45" t="s">
        <v>1257</v>
      </c>
      <c r="C106" s="30" t="s">
        <v>368</v>
      </c>
      <c r="D106" s="30" t="s">
        <v>335</v>
      </c>
      <c r="E106" s="30" t="s">
        <v>369</v>
      </c>
      <c r="F106" s="30" t="s">
        <v>333</v>
      </c>
      <c r="G106" s="45" t="n">
        <v>38</v>
      </c>
      <c r="H106" s="30" t="s">
        <v>1255</v>
      </c>
      <c r="I106" s="30" t="s">
        <v>1258</v>
      </c>
      <c r="J106" s="33" t="s">
        <v>370</v>
      </c>
    </row>
    <row r="107" customFormat="false" ht="31.5" hidden="false" customHeight="true" outlineLevel="0" collapsed="false">
      <c r="B107" s="45" t="s">
        <v>1257</v>
      </c>
      <c r="C107" s="30" t="s">
        <v>350</v>
      </c>
      <c r="D107" s="30" t="s">
        <v>371</v>
      </c>
      <c r="E107" s="30" t="s">
        <v>351</v>
      </c>
      <c r="F107" s="30" t="s">
        <v>333</v>
      </c>
      <c r="G107" s="45" t="n">
        <v>38</v>
      </c>
      <c r="H107" s="30" t="s">
        <v>1255</v>
      </c>
      <c r="I107" s="30" t="s">
        <v>1258</v>
      </c>
      <c r="J107" s="33" t="s">
        <v>352</v>
      </c>
    </row>
    <row r="108" customFormat="false" ht="31.5" hidden="false" customHeight="true" outlineLevel="0" collapsed="false">
      <c r="B108" s="45" t="s">
        <v>1257</v>
      </c>
      <c r="C108" s="30" t="s">
        <v>334</v>
      </c>
      <c r="D108" s="30" t="s">
        <v>335</v>
      </c>
      <c r="E108" s="30" t="s">
        <v>336</v>
      </c>
      <c r="F108" s="30" t="s">
        <v>333</v>
      </c>
      <c r="G108" s="45" t="n">
        <v>38</v>
      </c>
      <c r="H108" s="30" t="s">
        <v>1255</v>
      </c>
      <c r="I108" s="30" t="s">
        <v>1258</v>
      </c>
      <c r="J108" s="33" t="s">
        <v>337</v>
      </c>
    </row>
    <row r="109" customFormat="false" ht="31.5" hidden="false" customHeight="true" outlineLevel="0" collapsed="false">
      <c r="B109" s="45" t="s">
        <v>1257</v>
      </c>
      <c r="C109" s="30" t="s">
        <v>338</v>
      </c>
      <c r="D109" s="30" t="s">
        <v>335</v>
      </c>
      <c r="E109" s="30" t="s">
        <v>96</v>
      </c>
      <c r="F109" s="30" t="s">
        <v>333</v>
      </c>
      <c r="G109" s="45" t="n">
        <v>38</v>
      </c>
      <c r="H109" s="30" t="s">
        <v>1255</v>
      </c>
      <c r="I109" s="30" t="s">
        <v>1258</v>
      </c>
      <c r="J109" s="33" t="s">
        <v>339</v>
      </c>
    </row>
    <row r="110" customFormat="false" ht="31.5" hidden="false" customHeight="true" outlineLevel="0" collapsed="false">
      <c r="B110" s="45" t="s">
        <v>1257</v>
      </c>
      <c r="C110" s="30" t="s">
        <v>340</v>
      </c>
      <c r="D110" s="30" t="s">
        <v>341</v>
      </c>
      <c r="E110" s="30" t="s">
        <v>342</v>
      </c>
      <c r="F110" s="30" t="s">
        <v>333</v>
      </c>
      <c r="G110" s="45" t="n">
        <v>38</v>
      </c>
      <c r="H110" s="30" t="s">
        <v>1255</v>
      </c>
      <c r="I110" s="30" t="s">
        <v>1258</v>
      </c>
      <c r="J110" s="33" t="s">
        <v>343</v>
      </c>
    </row>
    <row r="111" customFormat="false" ht="31.5" hidden="false" customHeight="true" outlineLevel="0" collapsed="false">
      <c r="B111" s="45" t="s">
        <v>1257</v>
      </c>
      <c r="C111" s="30" t="s">
        <v>344</v>
      </c>
      <c r="D111" s="30" t="s">
        <v>335</v>
      </c>
      <c r="E111" s="30" t="s">
        <v>345</v>
      </c>
      <c r="F111" s="30" t="s">
        <v>333</v>
      </c>
      <c r="G111" s="45" t="n">
        <v>38</v>
      </c>
      <c r="H111" s="30" t="s">
        <v>1255</v>
      </c>
      <c r="I111" s="30" t="s">
        <v>1258</v>
      </c>
      <c r="J111" s="33" t="s">
        <v>346</v>
      </c>
    </row>
    <row r="112" customFormat="false" ht="31.5" hidden="false" customHeight="true" outlineLevel="0" collapsed="false">
      <c r="B112" s="45" t="s">
        <v>1257</v>
      </c>
      <c r="C112" s="30" t="s">
        <v>347</v>
      </c>
      <c r="D112" s="30" t="s">
        <v>341</v>
      </c>
      <c r="E112" s="30" t="s">
        <v>348</v>
      </c>
      <c r="F112" s="30" t="s">
        <v>333</v>
      </c>
      <c r="G112" s="45" t="n">
        <v>38</v>
      </c>
      <c r="H112" s="30" t="s">
        <v>1255</v>
      </c>
      <c r="I112" s="30" t="s">
        <v>1258</v>
      </c>
      <c r="J112" s="33" t="s">
        <v>349</v>
      </c>
    </row>
    <row r="113" customFormat="false" ht="31.5" hidden="false" customHeight="true" outlineLevel="0" collapsed="false">
      <c r="B113" s="45" t="s">
        <v>1257</v>
      </c>
      <c r="C113" s="30" t="s">
        <v>350</v>
      </c>
      <c r="D113" s="30" t="s">
        <v>335</v>
      </c>
      <c r="E113" s="30" t="s">
        <v>351</v>
      </c>
      <c r="F113" s="30" t="s">
        <v>333</v>
      </c>
      <c r="G113" s="45" t="n">
        <v>38</v>
      </c>
      <c r="H113" s="30" t="s">
        <v>1255</v>
      </c>
      <c r="I113" s="30" t="s">
        <v>1258</v>
      </c>
      <c r="J113" s="33" t="s">
        <v>352</v>
      </c>
    </row>
    <row r="114" customFormat="false" ht="31.5" hidden="false" customHeight="true" outlineLevel="0" collapsed="false">
      <c r="B114" s="45" t="s">
        <v>1257</v>
      </c>
      <c r="C114" s="30" t="s">
        <v>353</v>
      </c>
      <c r="D114" s="30" t="s">
        <v>335</v>
      </c>
      <c r="E114" s="30" t="s">
        <v>354</v>
      </c>
      <c r="F114" s="30" t="s">
        <v>333</v>
      </c>
      <c r="G114" s="45" t="n">
        <v>38</v>
      </c>
      <c r="H114" s="30" t="s">
        <v>1255</v>
      </c>
      <c r="I114" s="30" t="s">
        <v>1258</v>
      </c>
      <c r="J114" s="33" t="s">
        <v>355</v>
      </c>
    </row>
    <row r="115" customFormat="false" ht="31.5" hidden="false" customHeight="true" outlineLevel="0" collapsed="false">
      <c r="B115" s="45" t="s">
        <v>1257</v>
      </c>
      <c r="C115" s="30" t="s">
        <v>356</v>
      </c>
      <c r="D115" s="30" t="s">
        <v>335</v>
      </c>
      <c r="E115" s="30" t="s">
        <v>357</v>
      </c>
      <c r="F115" s="30" t="s">
        <v>333</v>
      </c>
      <c r="G115" s="45" t="n">
        <v>38</v>
      </c>
      <c r="H115" s="30" t="s">
        <v>1255</v>
      </c>
      <c r="I115" s="30" t="s">
        <v>1258</v>
      </c>
      <c r="J115" s="33" t="s">
        <v>358</v>
      </c>
    </row>
    <row r="116" customFormat="false" ht="31.5" hidden="false" customHeight="true" outlineLevel="0" collapsed="false">
      <c r="B116" s="45" t="s">
        <v>1257</v>
      </c>
      <c r="C116" s="30" t="s">
        <v>359</v>
      </c>
      <c r="D116" s="30" t="s">
        <v>335</v>
      </c>
      <c r="E116" s="30" t="s">
        <v>360</v>
      </c>
      <c r="F116" s="30" t="s">
        <v>333</v>
      </c>
      <c r="G116" s="45" t="n">
        <v>38</v>
      </c>
      <c r="H116" s="30" t="s">
        <v>1255</v>
      </c>
      <c r="I116" s="30" t="s">
        <v>1258</v>
      </c>
      <c r="J116" s="33" t="s">
        <v>361</v>
      </c>
    </row>
    <row r="117" customFormat="false" ht="31.5" hidden="false" customHeight="true" outlineLevel="0" collapsed="false">
      <c r="B117" s="45" t="s">
        <v>1257</v>
      </c>
      <c r="C117" s="30" t="s">
        <v>362</v>
      </c>
      <c r="D117" s="30" t="s">
        <v>335</v>
      </c>
      <c r="E117" s="30" t="s">
        <v>363</v>
      </c>
      <c r="F117" s="30" t="s">
        <v>333</v>
      </c>
      <c r="G117" s="45" t="n">
        <v>38</v>
      </c>
      <c r="H117" s="30" t="s">
        <v>1255</v>
      </c>
      <c r="I117" s="30" t="s">
        <v>1258</v>
      </c>
      <c r="J117" s="33" t="s">
        <v>364</v>
      </c>
    </row>
    <row r="118" customFormat="false" ht="31.5" hidden="false" customHeight="true" outlineLevel="0" collapsed="false">
      <c r="B118" s="45" t="s">
        <v>1257</v>
      </c>
      <c r="C118" s="30" t="s">
        <v>365</v>
      </c>
      <c r="D118" s="30" t="s">
        <v>335</v>
      </c>
      <c r="E118" s="30" t="s">
        <v>366</v>
      </c>
      <c r="F118" s="30" t="s">
        <v>333</v>
      </c>
      <c r="G118" s="45" t="n">
        <v>38</v>
      </c>
      <c r="H118" s="30" t="s">
        <v>1255</v>
      </c>
      <c r="I118" s="30" t="s">
        <v>1258</v>
      </c>
      <c r="J118" s="33" t="s">
        <v>367</v>
      </c>
    </row>
    <row r="119" customFormat="false" ht="31.5" hidden="false" customHeight="true" outlineLevel="0" collapsed="false">
      <c r="B119" s="45" t="s">
        <v>1257</v>
      </c>
      <c r="C119" s="30" t="s">
        <v>375</v>
      </c>
      <c r="D119" s="30" t="s">
        <v>376</v>
      </c>
      <c r="E119" s="30" t="s">
        <v>377</v>
      </c>
      <c r="F119" s="30" t="s">
        <v>374</v>
      </c>
      <c r="G119" s="45" t="n">
        <v>39</v>
      </c>
      <c r="H119" s="30" t="s">
        <v>1255</v>
      </c>
      <c r="I119" s="30" t="s">
        <v>1258</v>
      </c>
      <c r="J119" s="33" t="s">
        <v>378</v>
      </c>
    </row>
    <row r="120" customFormat="false" ht="31.5" hidden="false" customHeight="true" outlineLevel="0" collapsed="false">
      <c r="B120" s="45" t="s">
        <v>1257</v>
      </c>
      <c r="C120" s="30" t="s">
        <v>379</v>
      </c>
      <c r="D120" s="30" t="s">
        <v>376</v>
      </c>
      <c r="E120" s="30" t="s">
        <v>380</v>
      </c>
      <c r="F120" s="30" t="s">
        <v>374</v>
      </c>
      <c r="G120" s="45" t="n">
        <v>39</v>
      </c>
      <c r="H120" s="30" t="s">
        <v>1255</v>
      </c>
      <c r="I120" s="30" t="s">
        <v>1258</v>
      </c>
      <c r="J120" s="33" t="s">
        <v>381</v>
      </c>
    </row>
    <row r="121" customFormat="false" ht="31.5" hidden="false" customHeight="true" outlineLevel="0" collapsed="false">
      <c r="B121" s="45" t="s">
        <v>1257</v>
      </c>
      <c r="C121" s="30" t="s">
        <v>383</v>
      </c>
      <c r="D121" s="30" t="s">
        <v>376</v>
      </c>
      <c r="E121" s="30" t="s">
        <v>384</v>
      </c>
      <c r="F121" s="30" t="s">
        <v>374</v>
      </c>
      <c r="G121" s="45" t="n">
        <v>39</v>
      </c>
      <c r="H121" s="30" t="s">
        <v>1255</v>
      </c>
      <c r="I121" s="30" t="s">
        <v>1258</v>
      </c>
      <c r="J121" s="33" t="s">
        <v>385</v>
      </c>
    </row>
    <row r="122" customFormat="false" ht="31.5" hidden="false" customHeight="true" outlineLevel="0" collapsed="false">
      <c r="B122" s="45" t="s">
        <v>1257</v>
      </c>
      <c r="C122" s="30" t="s">
        <v>386</v>
      </c>
      <c r="D122" s="30" t="s">
        <v>376</v>
      </c>
      <c r="E122" s="30" t="s">
        <v>387</v>
      </c>
      <c r="F122" s="30" t="s">
        <v>374</v>
      </c>
      <c r="G122" s="45" t="n">
        <v>39</v>
      </c>
      <c r="H122" s="30" t="s">
        <v>1255</v>
      </c>
      <c r="I122" s="30" t="s">
        <v>1258</v>
      </c>
      <c r="J122" s="33" t="s">
        <v>388</v>
      </c>
    </row>
    <row r="123" customFormat="false" ht="31.5" hidden="false" customHeight="true" outlineLevel="0" collapsed="false">
      <c r="B123" s="45" t="s">
        <v>1257</v>
      </c>
      <c r="C123" s="30" t="s">
        <v>389</v>
      </c>
      <c r="D123" s="30" t="s">
        <v>241</v>
      </c>
      <c r="E123" s="30" t="s">
        <v>390</v>
      </c>
      <c r="F123" s="30" t="s">
        <v>374</v>
      </c>
      <c r="G123" s="45" t="n">
        <v>39</v>
      </c>
      <c r="H123" s="30" t="s">
        <v>1255</v>
      </c>
      <c r="I123" s="30" t="s">
        <v>1258</v>
      </c>
      <c r="J123" s="33" t="s">
        <v>391</v>
      </c>
    </row>
    <row r="124" customFormat="false" ht="31.5" hidden="false" customHeight="true" outlineLevel="0" collapsed="false">
      <c r="B124" s="45" t="s">
        <v>1257</v>
      </c>
      <c r="C124" s="30" t="s">
        <v>392</v>
      </c>
      <c r="D124" s="30" t="s">
        <v>241</v>
      </c>
      <c r="E124" s="30" t="s">
        <v>393</v>
      </c>
      <c r="F124" s="30" t="s">
        <v>374</v>
      </c>
      <c r="G124" s="45" t="n">
        <v>39</v>
      </c>
      <c r="H124" s="30" t="s">
        <v>1255</v>
      </c>
      <c r="I124" s="30" t="s">
        <v>1258</v>
      </c>
      <c r="J124" s="33" t="s">
        <v>394</v>
      </c>
    </row>
    <row r="125" customFormat="false" ht="31.5" hidden="false" customHeight="true" outlineLevel="0" collapsed="false">
      <c r="B125" s="45" t="s">
        <v>1257</v>
      </c>
      <c r="C125" s="30" t="s">
        <v>397</v>
      </c>
      <c r="D125" s="30" t="s">
        <v>241</v>
      </c>
      <c r="E125" s="30" t="s">
        <v>398</v>
      </c>
      <c r="F125" s="30" t="s">
        <v>374</v>
      </c>
      <c r="G125" s="45" t="n">
        <v>39</v>
      </c>
      <c r="H125" s="30" t="s">
        <v>1255</v>
      </c>
      <c r="I125" s="30" t="s">
        <v>1258</v>
      </c>
      <c r="J125" s="33" t="s">
        <v>399</v>
      </c>
    </row>
    <row r="126" customFormat="false" ht="31.5" hidden="false" customHeight="true" outlineLevel="0" collapsed="false">
      <c r="B126" s="45" t="s">
        <v>1257</v>
      </c>
      <c r="C126" s="30" t="s">
        <v>400</v>
      </c>
      <c r="D126" s="30" t="s">
        <v>401</v>
      </c>
      <c r="E126" s="30" t="s">
        <v>96</v>
      </c>
      <c r="F126" s="30" t="s">
        <v>374</v>
      </c>
      <c r="G126" s="45" t="n">
        <v>39</v>
      </c>
      <c r="H126" s="30" t="s">
        <v>1255</v>
      </c>
      <c r="I126" s="30" t="s">
        <v>1258</v>
      </c>
      <c r="J126" s="33" t="s">
        <v>402</v>
      </c>
    </row>
    <row r="127" customFormat="false" ht="31.5" hidden="false" customHeight="true" outlineLevel="0" collapsed="false">
      <c r="B127" s="45" t="s">
        <v>1257</v>
      </c>
      <c r="C127" s="30" t="s">
        <v>403</v>
      </c>
      <c r="D127" s="30" t="s">
        <v>335</v>
      </c>
      <c r="E127" s="30" t="s">
        <v>384</v>
      </c>
      <c r="F127" s="30" t="s">
        <v>374</v>
      </c>
      <c r="G127" s="45" t="n">
        <v>39</v>
      </c>
      <c r="H127" s="30" t="s">
        <v>1255</v>
      </c>
      <c r="I127" s="30" t="s">
        <v>1258</v>
      </c>
      <c r="J127" s="33" t="s">
        <v>404</v>
      </c>
    </row>
    <row r="128" customFormat="false" ht="31.5" hidden="false" customHeight="true" outlineLevel="0" collapsed="false">
      <c r="B128" s="45" t="s">
        <v>1257</v>
      </c>
      <c r="C128" s="30" t="s">
        <v>405</v>
      </c>
      <c r="D128" s="30" t="s">
        <v>335</v>
      </c>
      <c r="E128" s="30" t="s">
        <v>406</v>
      </c>
      <c r="F128" s="30" t="s">
        <v>374</v>
      </c>
      <c r="G128" s="45" t="n">
        <v>39</v>
      </c>
      <c r="H128" s="30" t="s">
        <v>1255</v>
      </c>
      <c r="I128" s="30" t="s">
        <v>1258</v>
      </c>
      <c r="J128" s="33" t="s">
        <v>407</v>
      </c>
    </row>
    <row r="129" customFormat="false" ht="31.5" hidden="false" customHeight="true" outlineLevel="0" collapsed="false">
      <c r="B129" s="45" t="s">
        <v>1257</v>
      </c>
      <c r="C129" s="30" t="s">
        <v>408</v>
      </c>
      <c r="D129" s="30" t="s">
        <v>409</v>
      </c>
      <c r="E129" s="30" t="s">
        <v>410</v>
      </c>
      <c r="F129" s="30" t="s">
        <v>374</v>
      </c>
      <c r="G129" s="45" t="n">
        <v>39</v>
      </c>
      <c r="H129" s="30" t="s">
        <v>1255</v>
      </c>
      <c r="I129" s="30" t="s">
        <v>1258</v>
      </c>
      <c r="J129" s="33" t="s">
        <v>411</v>
      </c>
    </row>
    <row r="130" customFormat="false" ht="31.5" hidden="false" customHeight="true" outlineLevel="0" collapsed="false">
      <c r="B130" s="45" t="s">
        <v>1257</v>
      </c>
      <c r="C130" s="30" t="s">
        <v>852</v>
      </c>
      <c r="D130" s="30" t="s">
        <v>854</v>
      </c>
      <c r="E130" s="30" t="s">
        <v>96</v>
      </c>
      <c r="F130" s="30" t="s">
        <v>374</v>
      </c>
      <c r="G130" s="45" t="n">
        <v>39</v>
      </c>
      <c r="H130" s="30" t="s">
        <v>1255</v>
      </c>
      <c r="I130" s="30" t="s">
        <v>1258</v>
      </c>
      <c r="J130" s="36" t="s">
        <v>382</v>
      </c>
    </row>
    <row r="131" customFormat="false" ht="31.5" hidden="false" customHeight="true" outlineLevel="0" collapsed="false">
      <c r="B131" s="45" t="s">
        <v>1257</v>
      </c>
      <c r="C131" s="30" t="s">
        <v>462</v>
      </c>
      <c r="D131" s="30" t="s">
        <v>463</v>
      </c>
      <c r="E131" s="30" t="s">
        <v>464</v>
      </c>
      <c r="F131" s="30" t="s">
        <v>412</v>
      </c>
      <c r="G131" s="45" t="n">
        <v>40</v>
      </c>
      <c r="H131" s="30" t="s">
        <v>1261</v>
      </c>
      <c r="I131" s="30" t="s">
        <v>1258</v>
      </c>
      <c r="J131" s="33" t="s">
        <v>465</v>
      </c>
    </row>
    <row r="132" customFormat="false" ht="31.5" hidden="false" customHeight="true" outlineLevel="0" collapsed="false">
      <c r="B132" s="45" t="s">
        <v>1257</v>
      </c>
      <c r="C132" s="30" t="s">
        <v>466</v>
      </c>
      <c r="D132" s="30" t="s">
        <v>467</v>
      </c>
      <c r="E132" s="30" t="s">
        <v>468</v>
      </c>
      <c r="F132" s="30" t="s">
        <v>412</v>
      </c>
      <c r="G132" s="45" t="n">
        <v>40</v>
      </c>
      <c r="H132" s="30" t="s">
        <v>1255</v>
      </c>
      <c r="I132" s="30" t="s">
        <v>1258</v>
      </c>
      <c r="J132" s="33" t="s">
        <v>469</v>
      </c>
    </row>
    <row r="133" customFormat="false" ht="31.5" hidden="false" customHeight="true" outlineLevel="0" collapsed="false">
      <c r="B133" s="45" t="s">
        <v>1257</v>
      </c>
      <c r="C133" s="30" t="s">
        <v>443</v>
      </c>
      <c r="D133" s="30" t="s">
        <v>444</v>
      </c>
      <c r="E133" s="30" t="s">
        <v>445</v>
      </c>
      <c r="F133" s="30" t="s">
        <v>412</v>
      </c>
      <c r="G133" s="45" t="n">
        <v>40</v>
      </c>
      <c r="H133" s="30" t="s">
        <v>1255</v>
      </c>
      <c r="I133" s="30" t="s">
        <v>1258</v>
      </c>
      <c r="J133" s="33" t="s">
        <v>446</v>
      </c>
    </row>
    <row r="134" customFormat="false" ht="31.5" hidden="false" customHeight="true" outlineLevel="0" collapsed="false">
      <c r="B134" s="45" t="s">
        <v>1257</v>
      </c>
      <c r="C134" s="30" t="s">
        <v>447</v>
      </c>
      <c r="D134" s="30" t="s">
        <v>448</v>
      </c>
      <c r="E134" s="30" t="s">
        <v>449</v>
      </c>
      <c r="F134" s="30" t="s">
        <v>412</v>
      </c>
      <c r="G134" s="45" t="n">
        <v>40</v>
      </c>
      <c r="H134" s="30" t="s">
        <v>1255</v>
      </c>
      <c r="I134" s="30" t="s">
        <v>1258</v>
      </c>
      <c r="J134" s="33" t="s">
        <v>450</v>
      </c>
    </row>
    <row r="135" customFormat="false" ht="31.5" hidden="false" customHeight="true" outlineLevel="0" collapsed="false">
      <c r="B135" s="45" t="s">
        <v>1257</v>
      </c>
      <c r="C135" s="30" t="s">
        <v>424</v>
      </c>
      <c r="D135" s="30" t="s">
        <v>425</v>
      </c>
      <c r="E135" s="30" t="s">
        <v>426</v>
      </c>
      <c r="F135" s="30" t="s">
        <v>412</v>
      </c>
      <c r="G135" s="45" t="n">
        <v>40</v>
      </c>
      <c r="H135" s="30" t="s">
        <v>1255</v>
      </c>
      <c r="I135" s="30" t="s">
        <v>1258</v>
      </c>
      <c r="J135" s="33" t="s">
        <v>427</v>
      </c>
    </row>
    <row r="136" customFormat="false" ht="31.5" hidden="false" customHeight="true" outlineLevel="0" collapsed="false">
      <c r="B136" s="45" t="s">
        <v>1257</v>
      </c>
      <c r="C136" s="30" t="s">
        <v>428</v>
      </c>
      <c r="D136" s="30" t="s">
        <v>414</v>
      </c>
      <c r="E136" s="30" t="s">
        <v>429</v>
      </c>
      <c r="F136" s="30" t="s">
        <v>412</v>
      </c>
      <c r="G136" s="45" t="n">
        <v>40</v>
      </c>
      <c r="H136" s="30" t="s">
        <v>1255</v>
      </c>
      <c r="I136" s="30" t="s">
        <v>1258</v>
      </c>
      <c r="J136" s="33" t="s">
        <v>430</v>
      </c>
    </row>
    <row r="137" customFormat="false" ht="31.5" hidden="false" customHeight="true" outlineLevel="0" collapsed="false">
      <c r="B137" s="45" t="s">
        <v>1257</v>
      </c>
      <c r="C137" s="30" t="s">
        <v>431</v>
      </c>
      <c r="D137" s="30" t="s">
        <v>432</v>
      </c>
      <c r="E137" s="30" t="s">
        <v>433</v>
      </c>
      <c r="F137" s="30" t="s">
        <v>412</v>
      </c>
      <c r="G137" s="45" t="n">
        <v>40</v>
      </c>
      <c r="H137" s="30" t="s">
        <v>1255</v>
      </c>
      <c r="I137" s="30" t="s">
        <v>1258</v>
      </c>
      <c r="J137" s="33" t="s">
        <v>434</v>
      </c>
    </row>
    <row r="138" customFormat="false" ht="31.5" hidden="false" customHeight="true" outlineLevel="0" collapsed="false">
      <c r="B138" s="45" t="s">
        <v>1257</v>
      </c>
      <c r="C138" s="30" t="s">
        <v>435</v>
      </c>
      <c r="D138" s="30" t="s">
        <v>436</v>
      </c>
      <c r="E138" s="30" t="s">
        <v>437</v>
      </c>
      <c r="F138" s="30" t="s">
        <v>412</v>
      </c>
      <c r="G138" s="45" t="n">
        <v>40</v>
      </c>
      <c r="H138" s="30" t="s">
        <v>1255</v>
      </c>
      <c r="I138" s="30" t="s">
        <v>1258</v>
      </c>
      <c r="J138" s="33" t="s">
        <v>438</v>
      </c>
    </row>
    <row r="139" customFormat="false" ht="31.5" hidden="false" customHeight="true" outlineLevel="0" collapsed="false">
      <c r="B139" s="45" t="s">
        <v>1257</v>
      </c>
      <c r="C139" s="30" t="s">
        <v>439</v>
      </c>
      <c r="D139" s="30" t="s">
        <v>440</v>
      </c>
      <c r="E139" s="30" t="s">
        <v>441</v>
      </c>
      <c r="F139" s="30" t="s">
        <v>412</v>
      </c>
      <c r="G139" s="45" t="n">
        <v>40</v>
      </c>
      <c r="H139" s="30" t="s">
        <v>1255</v>
      </c>
      <c r="I139" s="30" t="s">
        <v>1258</v>
      </c>
      <c r="J139" s="33" t="s">
        <v>442</v>
      </c>
    </row>
    <row r="140" customFormat="false" ht="31.5" hidden="false" customHeight="true" outlineLevel="0" collapsed="false">
      <c r="B140" s="45" t="s">
        <v>1257</v>
      </c>
      <c r="C140" s="30" t="s">
        <v>451</v>
      </c>
      <c r="D140" s="30" t="s">
        <v>452</v>
      </c>
      <c r="E140" s="30" t="s">
        <v>453</v>
      </c>
      <c r="F140" s="30" t="s">
        <v>412</v>
      </c>
      <c r="G140" s="45" t="n">
        <v>40</v>
      </c>
      <c r="H140" s="30" t="s">
        <v>1255</v>
      </c>
      <c r="I140" s="30" t="s">
        <v>1258</v>
      </c>
      <c r="J140" s="33" t="s">
        <v>454</v>
      </c>
    </row>
    <row r="141" customFormat="false" ht="31.5" hidden="false" customHeight="true" outlineLevel="0" collapsed="false">
      <c r="B141" s="45" t="s">
        <v>1257</v>
      </c>
      <c r="C141" s="30" t="s">
        <v>455</v>
      </c>
      <c r="D141" s="30" t="s">
        <v>456</v>
      </c>
      <c r="E141" s="30" t="s">
        <v>457</v>
      </c>
      <c r="F141" s="30" t="s">
        <v>412</v>
      </c>
      <c r="G141" s="45" t="n">
        <v>40</v>
      </c>
      <c r="H141" s="30" t="s">
        <v>1255</v>
      </c>
      <c r="I141" s="30" t="s">
        <v>1258</v>
      </c>
      <c r="J141" s="33" t="s">
        <v>458</v>
      </c>
    </row>
    <row r="142" customFormat="false" ht="31.5" hidden="false" customHeight="true" outlineLevel="0" collapsed="false">
      <c r="B142" s="45" t="s">
        <v>1257</v>
      </c>
      <c r="C142" s="30" t="s">
        <v>459</v>
      </c>
      <c r="D142" s="30" t="s">
        <v>460</v>
      </c>
      <c r="E142" s="30" t="s">
        <v>143</v>
      </c>
      <c r="F142" s="30" t="s">
        <v>412</v>
      </c>
      <c r="G142" s="45" t="n">
        <v>40</v>
      </c>
      <c r="H142" s="30" t="s">
        <v>1255</v>
      </c>
      <c r="I142" s="30" t="s">
        <v>1258</v>
      </c>
      <c r="J142" s="33" t="s">
        <v>461</v>
      </c>
    </row>
    <row r="143" customFormat="false" ht="31.5" hidden="false" customHeight="true" outlineLevel="0" collapsed="false">
      <c r="B143" s="45" t="s">
        <v>1257</v>
      </c>
      <c r="C143" s="30" t="s">
        <v>470</v>
      </c>
      <c r="D143" s="30" t="s">
        <v>471</v>
      </c>
      <c r="E143" s="30" t="s">
        <v>472</v>
      </c>
      <c r="F143" s="30" t="s">
        <v>412</v>
      </c>
      <c r="G143" s="45" t="n">
        <v>40</v>
      </c>
      <c r="H143" s="30" t="s">
        <v>1255</v>
      </c>
      <c r="I143" s="30" t="s">
        <v>1258</v>
      </c>
      <c r="J143" s="33" t="s">
        <v>473</v>
      </c>
    </row>
    <row r="144" customFormat="false" ht="31.5" hidden="false" customHeight="true" outlineLevel="0" collapsed="false">
      <c r="B144" s="45" t="s">
        <v>1257</v>
      </c>
      <c r="C144" s="30" t="s">
        <v>474</v>
      </c>
      <c r="D144" s="30" t="s">
        <v>475</v>
      </c>
      <c r="E144" s="30" t="s">
        <v>476</v>
      </c>
      <c r="F144" s="30" t="s">
        <v>412</v>
      </c>
      <c r="G144" s="45" t="n">
        <v>40</v>
      </c>
      <c r="H144" s="30" t="s">
        <v>1255</v>
      </c>
      <c r="I144" s="30" t="s">
        <v>1258</v>
      </c>
      <c r="J144" s="33" t="s">
        <v>477</v>
      </c>
    </row>
    <row r="145" customFormat="false" ht="31.5" hidden="false" customHeight="true" outlineLevel="0" collapsed="false">
      <c r="B145" s="45" t="s">
        <v>1257</v>
      </c>
      <c r="C145" s="30" t="s">
        <v>478</v>
      </c>
      <c r="D145" s="30" t="s">
        <v>479</v>
      </c>
      <c r="E145" s="30" t="s">
        <v>96</v>
      </c>
      <c r="F145" s="30" t="s">
        <v>412</v>
      </c>
      <c r="G145" s="45" t="n">
        <v>40</v>
      </c>
      <c r="H145" s="30" t="s">
        <v>1255</v>
      </c>
      <c r="I145" s="30" t="s">
        <v>1258</v>
      </c>
      <c r="J145" s="33" t="s">
        <v>480</v>
      </c>
    </row>
    <row r="146" customFormat="false" ht="31.5" hidden="false" customHeight="true" outlineLevel="0" collapsed="false">
      <c r="B146" s="45" t="s">
        <v>1257</v>
      </c>
      <c r="C146" s="30" t="s">
        <v>481</v>
      </c>
      <c r="D146" s="30" t="s">
        <v>482</v>
      </c>
      <c r="E146" s="30" t="s">
        <v>483</v>
      </c>
      <c r="F146" s="30" t="s">
        <v>412</v>
      </c>
      <c r="G146" s="45" t="n">
        <v>40</v>
      </c>
      <c r="H146" s="30" t="s">
        <v>1255</v>
      </c>
      <c r="I146" s="30" t="s">
        <v>1258</v>
      </c>
      <c r="J146" s="33" t="s">
        <v>484</v>
      </c>
    </row>
    <row r="147" customFormat="false" ht="31.5" hidden="false" customHeight="true" outlineLevel="0" collapsed="false">
      <c r="B147" s="45" t="s">
        <v>1257</v>
      </c>
      <c r="C147" s="30" t="s">
        <v>485</v>
      </c>
      <c r="D147" s="30" t="s">
        <v>486</v>
      </c>
      <c r="E147" s="30" t="s">
        <v>487</v>
      </c>
      <c r="F147" s="30" t="s">
        <v>412</v>
      </c>
      <c r="G147" s="45" t="n">
        <v>40</v>
      </c>
      <c r="H147" s="30" t="s">
        <v>1255</v>
      </c>
      <c r="I147" s="30" t="s">
        <v>1258</v>
      </c>
      <c r="J147" s="33" t="s">
        <v>488</v>
      </c>
    </row>
    <row r="148" customFormat="false" ht="31.5" hidden="false" customHeight="true" outlineLevel="0" collapsed="false">
      <c r="B148" s="45" t="s">
        <v>1257</v>
      </c>
      <c r="C148" s="30" t="s">
        <v>413</v>
      </c>
      <c r="D148" s="30" t="s">
        <v>414</v>
      </c>
      <c r="E148" s="30" t="s">
        <v>415</v>
      </c>
      <c r="F148" s="30" t="s">
        <v>412</v>
      </c>
      <c r="G148" s="45" t="n">
        <v>41</v>
      </c>
      <c r="H148" s="30" t="s">
        <v>1255</v>
      </c>
      <c r="I148" s="30" t="s">
        <v>1258</v>
      </c>
      <c r="J148" s="33" t="s">
        <v>416</v>
      </c>
    </row>
    <row r="149" customFormat="false" ht="31.5" hidden="false" customHeight="true" outlineLevel="0" collapsed="false">
      <c r="B149" s="45" t="s">
        <v>1257</v>
      </c>
      <c r="C149" s="30" t="s">
        <v>417</v>
      </c>
      <c r="D149" s="30" t="s">
        <v>418</v>
      </c>
      <c r="E149" s="30" t="s">
        <v>419</v>
      </c>
      <c r="F149" s="30" t="s">
        <v>412</v>
      </c>
      <c r="G149" s="45" t="n">
        <v>41</v>
      </c>
      <c r="H149" s="30" t="s">
        <v>1255</v>
      </c>
      <c r="I149" s="30" t="s">
        <v>1258</v>
      </c>
      <c r="J149" s="33" t="s">
        <v>420</v>
      </c>
    </row>
    <row r="150" customFormat="false" ht="31.5" hidden="false" customHeight="true" outlineLevel="0" collapsed="false">
      <c r="B150" s="45" t="s">
        <v>1257</v>
      </c>
      <c r="C150" s="30" t="s">
        <v>421</v>
      </c>
      <c r="D150" s="30" t="s">
        <v>422</v>
      </c>
      <c r="E150" s="30" t="s">
        <v>96</v>
      </c>
      <c r="F150" s="30" t="s">
        <v>412</v>
      </c>
      <c r="G150" s="45" t="n">
        <v>41</v>
      </c>
      <c r="H150" s="30" t="s">
        <v>1255</v>
      </c>
      <c r="I150" s="30" t="s">
        <v>1258</v>
      </c>
      <c r="J150" s="33" t="s">
        <v>423</v>
      </c>
    </row>
    <row r="151" customFormat="false" ht="31.5" hidden="false" customHeight="true" outlineLevel="0" collapsed="false">
      <c r="B151" s="45" t="s">
        <v>1257</v>
      </c>
      <c r="C151" s="30" t="s">
        <v>524</v>
      </c>
      <c r="D151" s="30" t="s">
        <v>525</v>
      </c>
      <c r="E151" s="30" t="s">
        <v>526</v>
      </c>
      <c r="F151" s="30" t="s">
        <v>489</v>
      </c>
      <c r="G151" s="45" t="n">
        <v>44</v>
      </c>
      <c r="H151" s="30" t="s">
        <v>1255</v>
      </c>
      <c r="I151" s="30" t="s">
        <v>1258</v>
      </c>
      <c r="J151" s="33" t="s">
        <v>527</v>
      </c>
    </row>
    <row r="152" customFormat="false" ht="31.5" hidden="false" customHeight="true" outlineLevel="0" collapsed="false">
      <c r="B152" s="45" t="s">
        <v>1257</v>
      </c>
      <c r="C152" s="30" t="s">
        <v>528</v>
      </c>
      <c r="D152" s="30" t="s">
        <v>214</v>
      </c>
      <c r="E152" s="30" t="s">
        <v>529</v>
      </c>
      <c r="F152" s="30" t="s">
        <v>489</v>
      </c>
      <c r="G152" s="45" t="n">
        <v>44</v>
      </c>
      <c r="H152" s="30" t="s">
        <v>1255</v>
      </c>
      <c r="I152" s="30" t="s">
        <v>1258</v>
      </c>
      <c r="J152" s="33" t="s">
        <v>530</v>
      </c>
    </row>
    <row r="153" customFormat="false" ht="31.5" hidden="false" customHeight="true" outlineLevel="0" collapsed="false">
      <c r="B153" s="45" t="s">
        <v>1257</v>
      </c>
      <c r="C153" s="30" t="s">
        <v>532</v>
      </c>
      <c r="D153" s="30" t="s">
        <v>376</v>
      </c>
      <c r="E153" s="30" t="s">
        <v>533</v>
      </c>
      <c r="F153" s="30" t="s">
        <v>489</v>
      </c>
      <c r="G153" s="45" t="n">
        <v>44</v>
      </c>
      <c r="H153" s="30" t="s">
        <v>1255</v>
      </c>
      <c r="I153" s="30" t="s">
        <v>1258</v>
      </c>
      <c r="J153" s="33" t="s">
        <v>534</v>
      </c>
    </row>
    <row r="154" customFormat="false" ht="31.5" hidden="false" customHeight="true" outlineLevel="0" collapsed="false">
      <c r="B154" s="45" t="s">
        <v>1257</v>
      </c>
      <c r="C154" s="30" t="s">
        <v>535</v>
      </c>
      <c r="D154" s="30" t="s">
        <v>376</v>
      </c>
      <c r="E154" s="30" t="s">
        <v>536</v>
      </c>
      <c r="F154" s="30" t="s">
        <v>489</v>
      </c>
      <c r="G154" s="45" t="n">
        <v>44</v>
      </c>
      <c r="H154" s="30" t="s">
        <v>1255</v>
      </c>
      <c r="I154" s="30" t="s">
        <v>1258</v>
      </c>
      <c r="J154" s="33" t="s">
        <v>537</v>
      </c>
    </row>
    <row r="155" customFormat="false" ht="31.5" hidden="false" customHeight="true" outlineLevel="0" collapsed="false">
      <c r="B155" s="45" t="s">
        <v>1257</v>
      </c>
      <c r="C155" s="30" t="s">
        <v>538</v>
      </c>
      <c r="D155" s="30" t="s">
        <v>376</v>
      </c>
      <c r="E155" s="30" t="s">
        <v>539</v>
      </c>
      <c r="F155" s="30" t="s">
        <v>489</v>
      </c>
      <c r="G155" s="45" t="n">
        <v>44</v>
      </c>
      <c r="H155" s="30" t="s">
        <v>1255</v>
      </c>
      <c r="I155" s="30" t="s">
        <v>1258</v>
      </c>
      <c r="J155" s="33" t="s">
        <v>540</v>
      </c>
    </row>
    <row r="156" customFormat="false" ht="31.5" hidden="false" customHeight="true" outlineLevel="0" collapsed="false">
      <c r="B156" s="45" t="s">
        <v>1257</v>
      </c>
      <c r="C156" s="30" t="s">
        <v>541</v>
      </c>
      <c r="D156" s="30" t="s">
        <v>214</v>
      </c>
      <c r="E156" s="30" t="s">
        <v>542</v>
      </c>
      <c r="F156" s="30" t="s">
        <v>489</v>
      </c>
      <c r="G156" s="45" t="n">
        <v>44</v>
      </c>
      <c r="H156" s="30" t="s">
        <v>1255</v>
      </c>
      <c r="I156" s="30" t="s">
        <v>1258</v>
      </c>
      <c r="J156" s="33" t="s">
        <v>543</v>
      </c>
    </row>
    <row r="157" customFormat="false" ht="31.5" hidden="false" customHeight="true" outlineLevel="0" collapsed="false">
      <c r="B157" s="45" t="s">
        <v>1257</v>
      </c>
      <c r="C157" s="30" t="s">
        <v>508</v>
      </c>
      <c r="D157" s="30" t="s">
        <v>509</v>
      </c>
      <c r="E157" s="30" t="s">
        <v>510</v>
      </c>
      <c r="F157" s="30" t="s">
        <v>489</v>
      </c>
      <c r="G157" s="45" t="n">
        <v>45</v>
      </c>
      <c r="H157" s="30" t="s">
        <v>1255</v>
      </c>
      <c r="I157" s="30" t="s">
        <v>1258</v>
      </c>
      <c r="J157" s="33" t="s">
        <v>511</v>
      </c>
    </row>
    <row r="158" customFormat="false" ht="31.5" hidden="false" customHeight="true" outlineLevel="0" collapsed="false">
      <c r="B158" s="45" t="s">
        <v>1257</v>
      </c>
      <c r="C158" s="30" t="s">
        <v>504</v>
      </c>
      <c r="D158" s="30" t="s">
        <v>284</v>
      </c>
      <c r="E158" s="30" t="s">
        <v>96</v>
      </c>
      <c r="F158" s="30" t="s">
        <v>489</v>
      </c>
      <c r="G158" s="45" t="n">
        <v>45</v>
      </c>
      <c r="H158" s="30" t="s">
        <v>1255</v>
      </c>
      <c r="I158" s="30" t="s">
        <v>1258</v>
      </c>
      <c r="J158" s="33" t="s">
        <v>503</v>
      </c>
    </row>
    <row r="159" customFormat="false" ht="31.5" hidden="false" customHeight="true" outlineLevel="0" collapsed="false">
      <c r="B159" s="45" t="s">
        <v>1257</v>
      </c>
      <c r="C159" s="30" t="s">
        <v>521</v>
      </c>
      <c r="D159" s="30" t="s">
        <v>148</v>
      </c>
      <c r="E159" s="30" t="s">
        <v>522</v>
      </c>
      <c r="F159" s="30" t="s">
        <v>489</v>
      </c>
      <c r="G159" s="45" t="n">
        <v>45</v>
      </c>
      <c r="H159" s="30" t="s">
        <v>1255</v>
      </c>
      <c r="I159" s="30" t="s">
        <v>1258</v>
      </c>
      <c r="J159" s="33" t="s">
        <v>523</v>
      </c>
    </row>
    <row r="160" customFormat="false" ht="31.5" hidden="false" customHeight="true" outlineLevel="0" collapsed="false">
      <c r="B160" s="45" t="s">
        <v>1257</v>
      </c>
      <c r="C160" s="30" t="s">
        <v>507</v>
      </c>
      <c r="D160" s="30" t="s">
        <v>316</v>
      </c>
      <c r="E160" s="30" t="s">
        <v>96</v>
      </c>
      <c r="F160" s="30" t="s">
        <v>489</v>
      </c>
      <c r="G160" s="45" t="n">
        <v>45</v>
      </c>
      <c r="H160" s="30" t="s">
        <v>1255</v>
      </c>
      <c r="I160" s="30" t="s">
        <v>1258</v>
      </c>
      <c r="J160" s="33" t="s">
        <v>503</v>
      </c>
    </row>
    <row r="161" customFormat="false" ht="31.5" hidden="false" customHeight="true" outlineLevel="0" collapsed="false">
      <c r="B161" s="45" t="s">
        <v>1257</v>
      </c>
      <c r="C161" s="30" t="s">
        <v>505</v>
      </c>
      <c r="D161" s="30" t="s">
        <v>506</v>
      </c>
      <c r="E161" s="30" t="s">
        <v>96</v>
      </c>
      <c r="F161" s="30" t="s">
        <v>489</v>
      </c>
      <c r="G161" s="45" t="n">
        <v>45</v>
      </c>
      <c r="H161" s="30" t="s">
        <v>1255</v>
      </c>
      <c r="I161" s="30" t="s">
        <v>1258</v>
      </c>
      <c r="J161" s="33" t="s">
        <v>503</v>
      </c>
    </row>
    <row r="162" customFormat="false" ht="31.5" hidden="false" customHeight="true" outlineLevel="0" collapsed="false">
      <c r="B162" s="45" t="s">
        <v>1257</v>
      </c>
      <c r="C162" s="30" t="s">
        <v>492</v>
      </c>
      <c r="D162" s="30" t="s">
        <v>493</v>
      </c>
      <c r="E162" s="30" t="s">
        <v>96</v>
      </c>
      <c r="F162" s="30" t="s">
        <v>489</v>
      </c>
      <c r="G162" s="45" t="n">
        <v>45</v>
      </c>
      <c r="H162" s="30" t="s">
        <v>1255</v>
      </c>
      <c r="I162" s="30" t="s">
        <v>1258</v>
      </c>
      <c r="J162" s="33" t="s">
        <v>494</v>
      </c>
    </row>
    <row r="163" customFormat="false" ht="31.5" hidden="false" customHeight="true" outlineLevel="0" collapsed="false">
      <c r="B163" s="45" t="s">
        <v>1257</v>
      </c>
      <c r="C163" s="30" t="s">
        <v>496</v>
      </c>
      <c r="D163" s="30" t="s">
        <v>148</v>
      </c>
      <c r="E163" s="30" t="s">
        <v>96</v>
      </c>
      <c r="F163" s="30" t="s">
        <v>489</v>
      </c>
      <c r="G163" s="45" t="n">
        <v>45</v>
      </c>
      <c r="H163" s="30" t="s">
        <v>1255</v>
      </c>
      <c r="I163" s="30" t="s">
        <v>1258</v>
      </c>
      <c r="J163" s="33" t="s">
        <v>497</v>
      </c>
    </row>
    <row r="164" customFormat="false" ht="31.5" hidden="false" customHeight="true" outlineLevel="0" collapsed="false">
      <c r="B164" s="45" t="s">
        <v>1257</v>
      </c>
      <c r="C164" s="30" t="s">
        <v>498</v>
      </c>
      <c r="D164" s="30" t="s">
        <v>499</v>
      </c>
      <c r="E164" s="30" t="s">
        <v>500</v>
      </c>
      <c r="F164" s="30" t="s">
        <v>489</v>
      </c>
      <c r="G164" s="45" t="n">
        <v>45</v>
      </c>
      <c r="H164" s="30" t="s">
        <v>1255</v>
      </c>
      <c r="I164" s="30" t="s">
        <v>1258</v>
      </c>
      <c r="J164" s="33" t="s">
        <v>176</v>
      </c>
    </row>
    <row r="165" customFormat="false" ht="31.5" hidden="false" customHeight="true" outlineLevel="0" collapsed="false">
      <c r="B165" s="45" t="s">
        <v>1257</v>
      </c>
      <c r="C165" s="30" t="s">
        <v>513</v>
      </c>
      <c r="D165" s="30" t="s">
        <v>514</v>
      </c>
      <c r="E165" s="30" t="s">
        <v>515</v>
      </c>
      <c r="F165" s="30" t="s">
        <v>489</v>
      </c>
      <c r="G165" s="45" t="n">
        <v>45</v>
      </c>
      <c r="H165" s="30" t="s">
        <v>1255</v>
      </c>
      <c r="I165" s="30" t="s">
        <v>1258</v>
      </c>
      <c r="J165" s="33" t="s">
        <v>516</v>
      </c>
    </row>
    <row r="166" customFormat="false" ht="31.5" hidden="false" customHeight="true" outlineLevel="0" collapsed="false">
      <c r="B166" s="45" t="s">
        <v>1257</v>
      </c>
      <c r="C166" s="30" t="s">
        <v>517</v>
      </c>
      <c r="D166" s="30" t="s">
        <v>148</v>
      </c>
      <c r="E166" s="30" t="s">
        <v>96</v>
      </c>
      <c r="F166" s="30" t="s">
        <v>489</v>
      </c>
      <c r="G166" s="45" t="n">
        <v>45</v>
      </c>
      <c r="H166" s="30" t="s">
        <v>1255</v>
      </c>
      <c r="I166" s="30" t="s">
        <v>1258</v>
      </c>
      <c r="J166" s="33" t="s">
        <v>518</v>
      </c>
    </row>
    <row r="167" customFormat="false" ht="31.5" hidden="false" customHeight="true" outlineLevel="0" collapsed="false">
      <c r="B167" s="45" t="s">
        <v>1257</v>
      </c>
      <c r="C167" s="30" t="s">
        <v>519</v>
      </c>
      <c r="D167" s="30" t="s">
        <v>324</v>
      </c>
      <c r="E167" s="30" t="s">
        <v>483</v>
      </c>
      <c r="F167" s="30" t="s">
        <v>489</v>
      </c>
      <c r="G167" s="45" t="n">
        <v>45</v>
      </c>
      <c r="H167" s="30" t="s">
        <v>1255</v>
      </c>
      <c r="I167" s="30" t="s">
        <v>1258</v>
      </c>
      <c r="J167" s="33" t="s">
        <v>520</v>
      </c>
    </row>
    <row r="168" customFormat="false" ht="31.5" hidden="false" customHeight="true" outlineLevel="0" collapsed="false">
      <c r="B168" s="45" t="s">
        <v>1257</v>
      </c>
      <c r="C168" s="30" t="s">
        <v>557</v>
      </c>
      <c r="D168" s="30" t="s">
        <v>100</v>
      </c>
      <c r="E168" s="30" t="s">
        <v>558</v>
      </c>
      <c r="F168" s="30" t="s">
        <v>544</v>
      </c>
      <c r="G168" s="45" t="n">
        <v>45</v>
      </c>
      <c r="H168" s="30" t="s">
        <v>1255</v>
      </c>
      <c r="I168" s="30" t="s">
        <v>1258</v>
      </c>
      <c r="J168" s="33" t="s">
        <v>559</v>
      </c>
    </row>
    <row r="169" customFormat="false" ht="31.5" hidden="false" customHeight="true" outlineLevel="0" collapsed="false">
      <c r="B169" s="45" t="s">
        <v>1257</v>
      </c>
      <c r="C169" s="30" t="s">
        <v>548</v>
      </c>
      <c r="D169" s="30" t="s">
        <v>549</v>
      </c>
      <c r="E169" s="30" t="s">
        <v>96</v>
      </c>
      <c r="F169" s="30" t="s">
        <v>544</v>
      </c>
      <c r="G169" s="45" t="n">
        <v>45</v>
      </c>
      <c r="H169" s="30" t="s">
        <v>1255</v>
      </c>
      <c r="I169" s="30" t="s">
        <v>1258</v>
      </c>
      <c r="J169" s="33" t="s">
        <v>550</v>
      </c>
    </row>
    <row r="170" customFormat="false" ht="31.5" hidden="false" customHeight="true" outlineLevel="0" collapsed="false">
      <c r="B170" s="45" t="s">
        <v>1257</v>
      </c>
      <c r="C170" s="30" t="s">
        <v>551</v>
      </c>
      <c r="D170" s="30" t="s">
        <v>100</v>
      </c>
      <c r="E170" s="30" t="s">
        <v>96</v>
      </c>
      <c r="F170" s="30" t="s">
        <v>544</v>
      </c>
      <c r="G170" s="45" t="n">
        <v>45</v>
      </c>
      <c r="H170" s="30" t="s">
        <v>1255</v>
      </c>
      <c r="I170" s="30" t="s">
        <v>1258</v>
      </c>
      <c r="J170" s="33" t="s">
        <v>552</v>
      </c>
    </row>
    <row r="171" customFormat="false" ht="31.5" hidden="false" customHeight="true" outlineLevel="0" collapsed="false">
      <c r="B171" s="45" t="s">
        <v>1257</v>
      </c>
      <c r="C171" s="30" t="s">
        <v>553</v>
      </c>
      <c r="D171" s="30" t="s">
        <v>100</v>
      </c>
      <c r="E171" s="30" t="s">
        <v>96</v>
      </c>
      <c r="F171" s="30" t="s">
        <v>544</v>
      </c>
      <c r="G171" s="45" t="n">
        <v>45</v>
      </c>
      <c r="H171" s="30" t="s">
        <v>1255</v>
      </c>
      <c r="I171" s="30" t="s">
        <v>1258</v>
      </c>
      <c r="J171" s="33" t="s">
        <v>554</v>
      </c>
    </row>
    <row r="172" customFormat="false" ht="31.5" hidden="false" customHeight="true" outlineLevel="0" collapsed="false">
      <c r="B172" s="45" t="s">
        <v>1257</v>
      </c>
      <c r="C172" s="30" t="s">
        <v>555</v>
      </c>
      <c r="D172" s="30" t="s">
        <v>100</v>
      </c>
      <c r="E172" s="30" t="s">
        <v>96</v>
      </c>
      <c r="F172" s="30" t="s">
        <v>544</v>
      </c>
      <c r="G172" s="45" t="n">
        <v>45</v>
      </c>
      <c r="H172" s="30" t="s">
        <v>1255</v>
      </c>
      <c r="I172" s="30" t="s">
        <v>1258</v>
      </c>
      <c r="J172" s="33" t="s">
        <v>556</v>
      </c>
    </row>
    <row r="173" customFormat="false" ht="31.5" hidden="false" customHeight="true" outlineLevel="0" collapsed="false">
      <c r="B173" s="45" t="s">
        <v>1257</v>
      </c>
      <c r="C173" s="30" t="s">
        <v>898</v>
      </c>
      <c r="D173" s="30" t="s">
        <v>900</v>
      </c>
      <c r="E173" s="30" t="s">
        <v>96</v>
      </c>
      <c r="F173" s="30" t="s">
        <v>562</v>
      </c>
      <c r="G173" s="45" t="n">
        <v>46</v>
      </c>
      <c r="H173" s="30" t="s">
        <v>1255</v>
      </c>
      <c r="I173" s="30" t="s">
        <v>1258</v>
      </c>
      <c r="J173" s="36" t="s">
        <v>382</v>
      </c>
    </row>
    <row r="174" customFormat="false" ht="31.5" hidden="false" customHeight="true" outlineLevel="0" collapsed="false">
      <c r="B174" s="45" t="s">
        <v>1257</v>
      </c>
      <c r="C174" s="30" t="s">
        <v>563</v>
      </c>
      <c r="D174" s="30" t="s">
        <v>193</v>
      </c>
      <c r="E174" s="30" t="s">
        <v>564</v>
      </c>
      <c r="F174" s="30" t="s">
        <v>562</v>
      </c>
      <c r="G174" s="45" t="n">
        <v>46</v>
      </c>
      <c r="H174" s="30" t="s">
        <v>1255</v>
      </c>
      <c r="I174" s="30" t="s">
        <v>1258</v>
      </c>
      <c r="J174" s="33" t="s">
        <v>565</v>
      </c>
    </row>
    <row r="175" customFormat="false" ht="31.5" hidden="false" customHeight="true" outlineLevel="0" collapsed="false">
      <c r="B175" s="45" t="s">
        <v>1257</v>
      </c>
      <c r="C175" s="30" t="s">
        <v>566</v>
      </c>
      <c r="D175" s="30" t="s">
        <v>193</v>
      </c>
      <c r="E175" s="30" t="s">
        <v>567</v>
      </c>
      <c r="F175" s="30" t="s">
        <v>562</v>
      </c>
      <c r="G175" s="45" t="n">
        <v>46</v>
      </c>
      <c r="H175" s="30" t="s">
        <v>1255</v>
      </c>
      <c r="I175" s="30" t="s">
        <v>1258</v>
      </c>
      <c r="J175" s="33" t="s">
        <v>568</v>
      </c>
    </row>
    <row r="176" customFormat="false" ht="31.5" hidden="false" customHeight="true" outlineLevel="0" collapsed="false">
      <c r="B176" s="45" t="s">
        <v>1257</v>
      </c>
      <c r="C176" s="30" t="s">
        <v>572</v>
      </c>
      <c r="D176" s="30" t="s">
        <v>179</v>
      </c>
      <c r="E176" s="30" t="s">
        <v>96</v>
      </c>
      <c r="F176" s="30" t="s">
        <v>562</v>
      </c>
      <c r="G176" s="45" t="n">
        <v>46</v>
      </c>
      <c r="H176" s="30" t="s">
        <v>1255</v>
      </c>
      <c r="I176" s="30" t="s">
        <v>1258</v>
      </c>
      <c r="J176" s="33" t="s">
        <v>573</v>
      </c>
    </row>
    <row r="177" customFormat="false" ht="31.5" hidden="false" customHeight="true" outlineLevel="0" collapsed="false">
      <c r="B177" s="45" t="s">
        <v>1257</v>
      </c>
      <c r="C177" s="30" t="s">
        <v>580</v>
      </c>
      <c r="D177" s="30" t="s">
        <v>94</v>
      </c>
      <c r="E177" s="30" t="s">
        <v>581</v>
      </c>
      <c r="F177" s="30" t="s">
        <v>562</v>
      </c>
      <c r="G177" s="45" t="n">
        <v>46</v>
      </c>
      <c r="H177" s="30" t="s">
        <v>1255</v>
      </c>
      <c r="I177" s="30" t="s">
        <v>1258</v>
      </c>
      <c r="J177" s="33" t="s">
        <v>582</v>
      </c>
    </row>
    <row r="178" customFormat="false" ht="31.5" hidden="false" customHeight="true" outlineLevel="0" collapsed="false">
      <c r="B178" s="45" t="s">
        <v>1257</v>
      </c>
      <c r="C178" s="30" t="s">
        <v>583</v>
      </c>
      <c r="D178" s="30" t="s">
        <v>94</v>
      </c>
      <c r="E178" s="30" t="s">
        <v>584</v>
      </c>
      <c r="F178" s="30" t="s">
        <v>562</v>
      </c>
      <c r="G178" s="45" t="n">
        <v>46</v>
      </c>
      <c r="H178" s="30" t="s">
        <v>1255</v>
      </c>
      <c r="I178" s="30" t="s">
        <v>1258</v>
      </c>
      <c r="J178" s="33" t="s">
        <v>585</v>
      </c>
    </row>
    <row r="179" customFormat="false" ht="31.5" hidden="false" customHeight="true" outlineLevel="0" collapsed="false">
      <c r="B179" s="45" t="s">
        <v>1257</v>
      </c>
      <c r="C179" s="30" t="s">
        <v>907</v>
      </c>
      <c r="D179" s="30" t="s">
        <v>94</v>
      </c>
      <c r="E179" s="30" t="s">
        <v>96</v>
      </c>
      <c r="F179" s="30" t="s">
        <v>562</v>
      </c>
      <c r="G179" s="45" t="n">
        <v>46</v>
      </c>
      <c r="H179" s="30" t="s">
        <v>1255</v>
      </c>
      <c r="I179" s="30" t="s">
        <v>1258</v>
      </c>
      <c r="J179" s="36" t="s">
        <v>382</v>
      </c>
    </row>
    <row r="180" customFormat="false" ht="31.5" hidden="false" customHeight="true" outlineLevel="0" collapsed="false">
      <c r="B180" s="45" t="s">
        <v>1257</v>
      </c>
      <c r="C180" s="30" t="s">
        <v>909</v>
      </c>
      <c r="D180" s="30" t="s">
        <v>911</v>
      </c>
      <c r="E180" s="30" t="s">
        <v>96</v>
      </c>
      <c r="F180" s="30" t="s">
        <v>912</v>
      </c>
      <c r="G180" s="45" t="n">
        <v>48</v>
      </c>
      <c r="H180" s="30" t="s">
        <v>1255</v>
      </c>
      <c r="I180" s="30" t="s">
        <v>1258</v>
      </c>
      <c r="J180" s="36" t="s">
        <v>382</v>
      </c>
    </row>
    <row r="181" customFormat="false" ht="31.5" hidden="false" customHeight="true" outlineLevel="0" collapsed="false">
      <c r="B181" s="45" t="s">
        <v>1257</v>
      </c>
      <c r="C181" s="30" t="s">
        <v>913</v>
      </c>
      <c r="D181" s="30" t="s">
        <v>915</v>
      </c>
      <c r="E181" s="30" t="s">
        <v>96</v>
      </c>
      <c r="F181" s="30" t="s">
        <v>912</v>
      </c>
      <c r="G181" s="45" t="n">
        <v>48</v>
      </c>
      <c r="H181" s="30" t="s">
        <v>1255</v>
      </c>
      <c r="I181" s="30" t="s">
        <v>1258</v>
      </c>
      <c r="J181" s="36" t="s">
        <v>382</v>
      </c>
    </row>
    <row r="182" customFormat="false" ht="31.5" hidden="false" customHeight="true" outlineLevel="0" collapsed="false">
      <c r="B182" s="45" t="s">
        <v>1257</v>
      </c>
      <c r="C182" s="30" t="s">
        <v>916</v>
      </c>
      <c r="D182" s="30" t="s">
        <v>918</v>
      </c>
      <c r="E182" s="30" t="s">
        <v>96</v>
      </c>
      <c r="F182" s="30" t="s">
        <v>912</v>
      </c>
      <c r="G182" s="45" t="n">
        <v>48</v>
      </c>
      <c r="H182" s="30" t="s">
        <v>1255</v>
      </c>
      <c r="I182" s="30" t="s">
        <v>1258</v>
      </c>
      <c r="J182" s="36" t="s">
        <v>382</v>
      </c>
    </row>
    <row r="183" customFormat="false" ht="31.5" hidden="false" customHeight="true" outlineLevel="0" collapsed="false">
      <c r="B183" s="45" t="s">
        <v>1257</v>
      </c>
      <c r="C183" s="30" t="s">
        <v>919</v>
      </c>
      <c r="D183" s="30" t="s">
        <v>915</v>
      </c>
      <c r="E183" s="30" t="s">
        <v>96</v>
      </c>
      <c r="F183" s="30" t="s">
        <v>912</v>
      </c>
      <c r="G183" s="45" t="n">
        <v>48</v>
      </c>
      <c r="H183" s="30" t="s">
        <v>1255</v>
      </c>
      <c r="I183" s="30" t="s">
        <v>1258</v>
      </c>
      <c r="J183" s="36" t="s">
        <v>382</v>
      </c>
    </row>
    <row r="184" customFormat="false" ht="31.5" hidden="false" customHeight="true" outlineLevel="0" collapsed="false">
      <c r="B184" s="45" t="s">
        <v>1257</v>
      </c>
      <c r="C184" s="30" t="s">
        <v>921</v>
      </c>
      <c r="D184" s="30" t="s">
        <v>923</v>
      </c>
      <c r="E184" s="30" t="s">
        <v>96</v>
      </c>
      <c r="F184" s="30" t="s">
        <v>912</v>
      </c>
      <c r="G184" s="45" t="n">
        <v>48</v>
      </c>
      <c r="H184" s="30" t="s">
        <v>1255</v>
      </c>
      <c r="I184" s="30" t="s">
        <v>1258</v>
      </c>
      <c r="J184" s="36" t="s">
        <v>382</v>
      </c>
    </row>
    <row r="185" customFormat="false" ht="31.5" hidden="false" customHeight="true" outlineLevel="0" collapsed="false">
      <c r="B185" s="45" t="s">
        <v>1257</v>
      </c>
      <c r="C185" s="30" t="s">
        <v>921</v>
      </c>
      <c r="D185" s="30" t="s">
        <v>925</v>
      </c>
      <c r="E185" s="30" t="s">
        <v>96</v>
      </c>
      <c r="F185" s="30" t="s">
        <v>912</v>
      </c>
      <c r="G185" s="45" t="n">
        <v>48</v>
      </c>
      <c r="H185" s="30" t="s">
        <v>1255</v>
      </c>
      <c r="I185" s="30" t="s">
        <v>1258</v>
      </c>
      <c r="J185" s="36" t="s">
        <v>382</v>
      </c>
    </row>
    <row r="186" customFormat="false" ht="31.5" hidden="false" customHeight="true" outlineLevel="0" collapsed="false">
      <c r="B186" s="45" t="s">
        <v>1257</v>
      </c>
      <c r="C186" s="30" t="s">
        <v>926</v>
      </c>
      <c r="D186" s="30" t="s">
        <v>928</v>
      </c>
      <c r="E186" s="30" t="s">
        <v>96</v>
      </c>
      <c r="F186" s="30" t="s">
        <v>912</v>
      </c>
      <c r="G186" s="45" t="n">
        <v>48</v>
      </c>
      <c r="H186" s="30" t="s">
        <v>1255</v>
      </c>
      <c r="I186" s="30" t="s">
        <v>1258</v>
      </c>
      <c r="J186" s="36" t="s">
        <v>382</v>
      </c>
    </row>
    <row r="187" customFormat="false" ht="31.5" hidden="false" customHeight="true" outlineLevel="0" collapsed="false">
      <c r="B187" s="45" t="s">
        <v>1257</v>
      </c>
      <c r="C187" s="30" t="s">
        <v>929</v>
      </c>
      <c r="D187" s="30" t="s">
        <v>928</v>
      </c>
      <c r="E187" s="30" t="s">
        <v>96</v>
      </c>
      <c r="F187" s="30" t="s">
        <v>912</v>
      </c>
      <c r="G187" s="45" t="n">
        <v>48</v>
      </c>
      <c r="H187" s="30" t="s">
        <v>1255</v>
      </c>
      <c r="I187" s="30" t="s">
        <v>1258</v>
      </c>
      <c r="J187" s="36" t="s">
        <v>382</v>
      </c>
    </row>
    <row r="188" customFormat="false" ht="31.5" hidden="false" customHeight="true" outlineLevel="0" collapsed="false">
      <c r="B188" s="45" t="s">
        <v>1257</v>
      </c>
      <c r="C188" s="30" t="s">
        <v>931</v>
      </c>
      <c r="D188" s="30" t="s">
        <v>933</v>
      </c>
      <c r="E188" s="30" t="s">
        <v>96</v>
      </c>
      <c r="F188" s="30" t="s">
        <v>912</v>
      </c>
      <c r="G188" s="45" t="n">
        <v>48</v>
      </c>
      <c r="H188" s="30" t="s">
        <v>1255</v>
      </c>
      <c r="I188" s="30" t="s">
        <v>1258</v>
      </c>
      <c r="J188" s="36" t="s">
        <v>382</v>
      </c>
    </row>
    <row r="189" customFormat="false" ht="31.5" hidden="false" customHeight="true" outlineLevel="0" collapsed="false">
      <c r="B189" s="45" t="s">
        <v>1257</v>
      </c>
      <c r="C189" s="30" t="s">
        <v>934</v>
      </c>
      <c r="D189" s="30" t="s">
        <v>936</v>
      </c>
      <c r="E189" s="30" t="s">
        <v>96</v>
      </c>
      <c r="F189" s="30" t="s">
        <v>912</v>
      </c>
      <c r="G189" s="45" t="n">
        <v>48</v>
      </c>
      <c r="H189" s="30" t="s">
        <v>1255</v>
      </c>
      <c r="I189" s="30" t="s">
        <v>1258</v>
      </c>
      <c r="J189" s="36" t="s">
        <v>382</v>
      </c>
    </row>
    <row r="190" customFormat="false" ht="31.5" hidden="false" customHeight="true" outlineLevel="0" collapsed="false">
      <c r="B190" s="45" t="s">
        <v>1257</v>
      </c>
      <c r="C190" s="30" t="s">
        <v>937</v>
      </c>
      <c r="D190" s="30" t="s">
        <v>939</v>
      </c>
      <c r="E190" s="30" t="s">
        <v>96</v>
      </c>
      <c r="F190" s="30" t="s">
        <v>912</v>
      </c>
      <c r="G190" s="45" t="n">
        <v>48</v>
      </c>
      <c r="H190" s="30" t="s">
        <v>1255</v>
      </c>
      <c r="I190" s="30" t="s">
        <v>1258</v>
      </c>
      <c r="J190" s="36" t="s">
        <v>382</v>
      </c>
    </row>
    <row r="191" customFormat="false" ht="31.5" hidden="false" customHeight="true" outlineLevel="0" collapsed="false">
      <c r="B191" s="45" t="s">
        <v>1257</v>
      </c>
      <c r="C191" s="30" t="s">
        <v>940</v>
      </c>
      <c r="D191" s="30" t="s">
        <v>942</v>
      </c>
      <c r="E191" s="30" t="s">
        <v>96</v>
      </c>
      <c r="F191" s="30" t="s">
        <v>912</v>
      </c>
      <c r="G191" s="45" t="n">
        <v>48</v>
      </c>
      <c r="H191" s="30" t="s">
        <v>1255</v>
      </c>
      <c r="I191" s="30" t="s">
        <v>1258</v>
      </c>
      <c r="J191" s="36" t="s">
        <v>382</v>
      </c>
    </row>
    <row r="192" customFormat="false" ht="31.5" hidden="false" customHeight="true" outlineLevel="0" collapsed="false">
      <c r="B192" s="45" t="s">
        <v>1257</v>
      </c>
      <c r="C192" s="30" t="s">
        <v>943</v>
      </c>
      <c r="D192" s="30" t="s">
        <v>945</v>
      </c>
      <c r="E192" s="30" t="s">
        <v>96</v>
      </c>
      <c r="F192" s="30" t="s">
        <v>912</v>
      </c>
      <c r="G192" s="45" t="n">
        <v>48</v>
      </c>
      <c r="H192" s="30" t="s">
        <v>1255</v>
      </c>
      <c r="I192" s="30" t="s">
        <v>1258</v>
      </c>
      <c r="J192" s="36" t="s">
        <v>382</v>
      </c>
    </row>
    <row r="193" customFormat="false" ht="31.5" hidden="false" customHeight="true" outlineLevel="0" collapsed="false">
      <c r="B193" s="45" t="s">
        <v>1257</v>
      </c>
      <c r="C193" s="30" t="s">
        <v>946</v>
      </c>
      <c r="D193" s="30" t="s">
        <v>948</v>
      </c>
      <c r="E193" s="30" t="s">
        <v>96</v>
      </c>
      <c r="F193" s="30" t="s">
        <v>912</v>
      </c>
      <c r="G193" s="45" t="n">
        <v>48</v>
      </c>
      <c r="H193" s="30" t="s">
        <v>1255</v>
      </c>
      <c r="I193" s="30" t="s">
        <v>1258</v>
      </c>
      <c r="J193" s="36" t="s">
        <v>382</v>
      </c>
    </row>
    <row r="194" customFormat="false" ht="31.5" hidden="false" customHeight="true" outlineLevel="0" collapsed="false">
      <c r="B194" s="45" t="s">
        <v>1257</v>
      </c>
      <c r="C194" s="30" t="s">
        <v>949</v>
      </c>
      <c r="D194" s="30" t="s">
        <v>951</v>
      </c>
      <c r="E194" s="30" t="s">
        <v>96</v>
      </c>
      <c r="F194" s="30" t="s">
        <v>912</v>
      </c>
      <c r="G194" s="45" t="n">
        <v>48</v>
      </c>
      <c r="H194" s="30" t="s">
        <v>1255</v>
      </c>
      <c r="I194" s="30" t="s">
        <v>1258</v>
      </c>
      <c r="J194" s="36" t="s">
        <v>382</v>
      </c>
    </row>
    <row r="195" customFormat="false" ht="31.5" hidden="false" customHeight="true" outlineLevel="0" collapsed="false">
      <c r="B195" s="45" t="s">
        <v>1257</v>
      </c>
      <c r="C195" s="30" t="s">
        <v>952</v>
      </c>
      <c r="D195" s="30" t="s">
        <v>954</v>
      </c>
      <c r="E195" s="30" t="s">
        <v>96</v>
      </c>
      <c r="F195" s="30" t="s">
        <v>912</v>
      </c>
      <c r="G195" s="45" t="n">
        <v>48</v>
      </c>
      <c r="H195" s="30" t="s">
        <v>1255</v>
      </c>
      <c r="I195" s="30" t="s">
        <v>1258</v>
      </c>
      <c r="J195" s="36" t="s">
        <v>382</v>
      </c>
    </row>
    <row r="196" customFormat="false" ht="31.5" hidden="false" customHeight="true" outlineLevel="0" collapsed="false">
      <c r="B196" s="45" t="s">
        <v>1257</v>
      </c>
      <c r="C196" s="30" t="s">
        <v>955</v>
      </c>
      <c r="D196" s="30" t="s">
        <v>957</v>
      </c>
      <c r="E196" s="30" t="s">
        <v>96</v>
      </c>
      <c r="F196" s="30" t="s">
        <v>912</v>
      </c>
      <c r="G196" s="45" t="n">
        <v>48</v>
      </c>
      <c r="H196" s="30" t="s">
        <v>1255</v>
      </c>
      <c r="I196" s="30" t="s">
        <v>1258</v>
      </c>
      <c r="J196" s="36" t="s">
        <v>382</v>
      </c>
    </row>
    <row r="197" customFormat="false" ht="31.5" hidden="false" customHeight="true" outlineLevel="0" collapsed="false">
      <c r="B197" s="45" t="s">
        <v>1257</v>
      </c>
      <c r="C197" s="30" t="s">
        <v>613</v>
      </c>
      <c r="D197" s="30" t="s">
        <v>316</v>
      </c>
      <c r="E197" s="30" t="s">
        <v>614</v>
      </c>
      <c r="F197" s="30" t="s">
        <v>586</v>
      </c>
      <c r="G197" s="45" t="n">
        <v>48</v>
      </c>
      <c r="H197" s="30" t="s">
        <v>1255</v>
      </c>
      <c r="I197" s="30" t="s">
        <v>1258</v>
      </c>
      <c r="J197" s="33" t="s">
        <v>588</v>
      </c>
    </row>
    <row r="198" customFormat="false" ht="31.5" hidden="false" customHeight="true" outlineLevel="0" collapsed="false">
      <c r="B198" s="45" t="s">
        <v>1257</v>
      </c>
      <c r="C198" s="30" t="s">
        <v>605</v>
      </c>
      <c r="D198" s="30" t="s">
        <v>316</v>
      </c>
      <c r="E198" s="30" t="s">
        <v>606</v>
      </c>
      <c r="F198" s="30" t="s">
        <v>586</v>
      </c>
      <c r="G198" s="45" t="n">
        <v>48</v>
      </c>
      <c r="H198" s="30" t="s">
        <v>1255</v>
      </c>
      <c r="I198" s="30" t="s">
        <v>1258</v>
      </c>
      <c r="J198" s="33" t="s">
        <v>607</v>
      </c>
    </row>
    <row r="199" customFormat="false" ht="31.5" hidden="false" customHeight="true" outlineLevel="0" collapsed="false">
      <c r="B199" s="45" t="s">
        <v>1257</v>
      </c>
      <c r="C199" s="30" t="s">
        <v>610</v>
      </c>
      <c r="D199" s="30" t="s">
        <v>611</v>
      </c>
      <c r="E199" s="30" t="s">
        <v>612</v>
      </c>
      <c r="F199" s="30" t="s">
        <v>586</v>
      </c>
      <c r="G199" s="45" t="n">
        <v>48</v>
      </c>
      <c r="H199" s="30" t="s">
        <v>1255</v>
      </c>
      <c r="I199" s="30" t="s">
        <v>1258</v>
      </c>
      <c r="J199" s="33" t="s">
        <v>588</v>
      </c>
    </row>
    <row r="200" customFormat="false" ht="31.5" hidden="false" customHeight="true" outlineLevel="0" collapsed="false">
      <c r="B200" s="45" t="s">
        <v>1257</v>
      </c>
      <c r="C200" s="30" t="s">
        <v>617</v>
      </c>
      <c r="D200" s="30" t="s">
        <v>506</v>
      </c>
      <c r="E200" s="30" t="s">
        <v>96</v>
      </c>
      <c r="F200" s="30" t="s">
        <v>586</v>
      </c>
      <c r="G200" s="45" t="n">
        <v>48</v>
      </c>
      <c r="H200" s="30" t="s">
        <v>1255</v>
      </c>
      <c r="I200" s="30" t="s">
        <v>1258</v>
      </c>
      <c r="J200" s="33" t="s">
        <v>618</v>
      </c>
    </row>
    <row r="201" customFormat="false" ht="31.5" hidden="false" customHeight="true" outlineLevel="0" collapsed="false">
      <c r="B201" s="45" t="s">
        <v>1257</v>
      </c>
      <c r="C201" s="30" t="s">
        <v>602</v>
      </c>
      <c r="D201" s="30" t="s">
        <v>506</v>
      </c>
      <c r="E201" s="30" t="s">
        <v>603</v>
      </c>
      <c r="F201" s="30" t="s">
        <v>586</v>
      </c>
      <c r="G201" s="45" t="n">
        <v>48</v>
      </c>
      <c r="H201" s="30" t="s">
        <v>1255</v>
      </c>
      <c r="I201" s="30" t="s">
        <v>1258</v>
      </c>
      <c r="J201" s="33" t="s">
        <v>588</v>
      </c>
    </row>
    <row r="202" customFormat="false" ht="31.5" hidden="false" customHeight="true" outlineLevel="0" collapsed="false">
      <c r="B202" s="45" t="s">
        <v>1257</v>
      </c>
      <c r="C202" s="30" t="s">
        <v>619</v>
      </c>
      <c r="D202" s="30" t="s">
        <v>316</v>
      </c>
      <c r="E202" s="30" t="s">
        <v>96</v>
      </c>
      <c r="F202" s="30" t="s">
        <v>586</v>
      </c>
      <c r="G202" s="45" t="n">
        <v>48</v>
      </c>
      <c r="H202" s="30" t="s">
        <v>1255</v>
      </c>
      <c r="I202" s="30" t="s">
        <v>1258</v>
      </c>
      <c r="J202" s="33" t="s">
        <v>620</v>
      </c>
    </row>
    <row r="203" customFormat="false" ht="31.5" hidden="false" customHeight="true" outlineLevel="0" collapsed="false">
      <c r="B203" s="45" t="s">
        <v>1257</v>
      </c>
      <c r="C203" s="30" t="s">
        <v>621</v>
      </c>
      <c r="D203" s="30" t="s">
        <v>120</v>
      </c>
      <c r="E203" s="30" t="s">
        <v>96</v>
      </c>
      <c r="F203" s="30" t="s">
        <v>586</v>
      </c>
      <c r="G203" s="45" t="n">
        <v>48</v>
      </c>
      <c r="H203" s="30" t="s">
        <v>1255</v>
      </c>
      <c r="I203" s="30" t="s">
        <v>1258</v>
      </c>
      <c r="J203" s="33" t="s">
        <v>622</v>
      </c>
    </row>
    <row r="204" customFormat="false" ht="31.5" hidden="false" customHeight="true" outlineLevel="0" collapsed="false">
      <c r="B204" s="45" t="s">
        <v>1257</v>
      </c>
      <c r="C204" s="30" t="s">
        <v>615</v>
      </c>
      <c r="D204" s="30" t="s">
        <v>506</v>
      </c>
      <c r="E204" s="30" t="s">
        <v>96</v>
      </c>
      <c r="F204" s="30" t="s">
        <v>586</v>
      </c>
      <c r="G204" s="45" t="n">
        <v>48</v>
      </c>
      <c r="H204" s="30" t="s">
        <v>1255</v>
      </c>
      <c r="I204" s="30" t="s">
        <v>1258</v>
      </c>
      <c r="J204" s="33" t="s">
        <v>616</v>
      </c>
    </row>
    <row r="205" customFormat="false" ht="31.5" hidden="false" customHeight="true" outlineLevel="0" collapsed="false">
      <c r="B205" s="45" t="s">
        <v>1257</v>
      </c>
      <c r="C205" s="30" t="s">
        <v>587</v>
      </c>
      <c r="D205" s="30" t="s">
        <v>168</v>
      </c>
      <c r="E205" s="30" t="s">
        <v>96</v>
      </c>
      <c r="F205" s="30" t="s">
        <v>586</v>
      </c>
      <c r="G205" s="45" t="n">
        <v>48</v>
      </c>
      <c r="H205" s="30" t="s">
        <v>1255</v>
      </c>
      <c r="I205" s="30" t="s">
        <v>1258</v>
      </c>
      <c r="J205" s="33" t="s">
        <v>588</v>
      </c>
    </row>
    <row r="206" customFormat="false" ht="31.5" hidden="false" customHeight="true" outlineLevel="0" collapsed="false">
      <c r="B206" s="45" t="s">
        <v>1257</v>
      </c>
      <c r="C206" s="30" t="s">
        <v>590</v>
      </c>
      <c r="D206" s="30" t="s">
        <v>120</v>
      </c>
      <c r="E206" s="30" t="s">
        <v>96</v>
      </c>
      <c r="F206" s="30" t="s">
        <v>586</v>
      </c>
      <c r="G206" s="45" t="n">
        <v>48</v>
      </c>
      <c r="H206" s="30" t="s">
        <v>1255</v>
      </c>
      <c r="I206" s="30" t="s">
        <v>1258</v>
      </c>
      <c r="J206" s="33" t="s">
        <v>591</v>
      </c>
    </row>
    <row r="207" customFormat="false" ht="31.5" hidden="false" customHeight="true" outlineLevel="0" collapsed="false">
      <c r="B207" s="45" t="s">
        <v>1257</v>
      </c>
      <c r="C207" s="30" t="s">
        <v>592</v>
      </c>
      <c r="D207" s="30" t="s">
        <v>142</v>
      </c>
      <c r="E207" s="30" t="s">
        <v>96</v>
      </c>
      <c r="F207" s="30" t="s">
        <v>586</v>
      </c>
      <c r="G207" s="45" t="n">
        <v>48</v>
      </c>
      <c r="H207" s="30" t="s">
        <v>1255</v>
      </c>
      <c r="I207" s="30" t="s">
        <v>1258</v>
      </c>
      <c r="J207" s="33" t="s">
        <v>593</v>
      </c>
    </row>
    <row r="208" customFormat="false" ht="31.5" hidden="false" customHeight="true" outlineLevel="0" collapsed="false">
      <c r="B208" s="45" t="s">
        <v>1257</v>
      </c>
      <c r="C208" s="30" t="s">
        <v>595</v>
      </c>
      <c r="D208" s="30" t="s">
        <v>142</v>
      </c>
      <c r="E208" s="30" t="s">
        <v>96</v>
      </c>
      <c r="F208" s="30" t="s">
        <v>586</v>
      </c>
      <c r="G208" s="45" t="n">
        <v>48</v>
      </c>
      <c r="H208" s="30" t="s">
        <v>1255</v>
      </c>
      <c r="I208" s="30" t="s">
        <v>1258</v>
      </c>
      <c r="J208" s="33" t="s">
        <v>596</v>
      </c>
    </row>
    <row r="209" customFormat="false" ht="31.5" hidden="false" customHeight="true" outlineLevel="0" collapsed="false">
      <c r="B209" s="45" t="s">
        <v>1257</v>
      </c>
      <c r="C209" s="30" t="s">
        <v>597</v>
      </c>
      <c r="D209" s="30" t="s">
        <v>142</v>
      </c>
      <c r="E209" s="30" t="s">
        <v>96</v>
      </c>
      <c r="F209" s="30" t="s">
        <v>586</v>
      </c>
      <c r="G209" s="45" t="n">
        <v>48</v>
      </c>
      <c r="H209" s="30" t="s">
        <v>1255</v>
      </c>
      <c r="I209" s="30" t="s">
        <v>1258</v>
      </c>
      <c r="J209" s="33" t="s">
        <v>598</v>
      </c>
    </row>
    <row r="210" customFormat="false" ht="31.5" hidden="false" customHeight="true" outlineLevel="0" collapsed="false">
      <c r="B210" s="45" t="s">
        <v>1257</v>
      </c>
      <c r="C210" s="30" t="s">
        <v>599</v>
      </c>
      <c r="D210" s="30" t="s">
        <v>142</v>
      </c>
      <c r="E210" s="30" t="s">
        <v>96</v>
      </c>
      <c r="F210" s="30" t="s">
        <v>586</v>
      </c>
      <c r="G210" s="45" t="n">
        <v>48</v>
      </c>
      <c r="H210" s="30" t="s">
        <v>1255</v>
      </c>
      <c r="I210" s="30" t="s">
        <v>1258</v>
      </c>
      <c r="J210" s="33" t="s">
        <v>600</v>
      </c>
    </row>
    <row r="211" customFormat="false" ht="31.5" hidden="false" customHeight="true" outlineLevel="0" collapsed="false">
      <c r="B211" s="45" t="s">
        <v>1257</v>
      </c>
      <c r="C211" s="30" t="s">
        <v>604</v>
      </c>
      <c r="D211" s="30"/>
      <c r="E211" s="30" t="s">
        <v>96</v>
      </c>
      <c r="F211" s="30" t="s">
        <v>586</v>
      </c>
      <c r="G211" s="45" t="n">
        <v>48</v>
      </c>
      <c r="H211" s="30" t="s">
        <v>1255</v>
      </c>
      <c r="I211" s="30" t="s">
        <v>1258</v>
      </c>
      <c r="J211" s="33" t="s">
        <v>588</v>
      </c>
    </row>
    <row r="212" customFormat="false" ht="31.5" hidden="false" customHeight="true" outlineLevel="0" collapsed="false">
      <c r="B212" s="45" t="s">
        <v>1257</v>
      </c>
      <c r="C212" s="30" t="s">
        <v>623</v>
      </c>
      <c r="D212" s="30" t="s">
        <v>624</v>
      </c>
      <c r="E212" s="30" t="s">
        <v>96</v>
      </c>
      <c r="F212" s="30" t="s">
        <v>586</v>
      </c>
      <c r="G212" s="45" t="n">
        <v>48</v>
      </c>
      <c r="H212" s="30" t="s">
        <v>1255</v>
      </c>
      <c r="I212" s="30" t="s">
        <v>1258</v>
      </c>
      <c r="J212" s="33" t="s">
        <v>625</v>
      </c>
    </row>
    <row r="213" customFormat="false" ht="31.5" hidden="false" customHeight="true" outlineLevel="0" collapsed="false">
      <c r="B213" s="45" t="s">
        <v>1257</v>
      </c>
      <c r="C213" s="30" t="s">
        <v>973</v>
      </c>
      <c r="D213" s="30" t="s">
        <v>975</v>
      </c>
      <c r="E213" s="30" t="s">
        <v>96</v>
      </c>
      <c r="F213" s="30" t="s">
        <v>586</v>
      </c>
      <c r="G213" s="45" t="n">
        <v>48</v>
      </c>
      <c r="H213" s="30" t="s">
        <v>1255</v>
      </c>
      <c r="I213" s="30" t="s">
        <v>1258</v>
      </c>
      <c r="J213" s="36" t="s">
        <v>382</v>
      </c>
    </row>
    <row r="214" customFormat="false" ht="31.5" hidden="false" customHeight="true" outlineLevel="0" collapsed="false">
      <c r="B214" s="45" t="s">
        <v>1257</v>
      </c>
      <c r="C214" s="30" t="s">
        <v>976</v>
      </c>
      <c r="D214" s="30" t="s">
        <v>918</v>
      </c>
      <c r="E214" s="30" t="s">
        <v>96</v>
      </c>
      <c r="F214" s="30" t="s">
        <v>586</v>
      </c>
      <c r="G214" s="45" t="n">
        <v>48</v>
      </c>
      <c r="H214" s="30" t="s">
        <v>1255</v>
      </c>
      <c r="I214" s="30" t="s">
        <v>1258</v>
      </c>
      <c r="J214" s="36" t="s">
        <v>382</v>
      </c>
    </row>
    <row r="215" customFormat="false" ht="31.5" hidden="false" customHeight="true" outlineLevel="0" collapsed="false">
      <c r="B215" s="45" t="s">
        <v>1257</v>
      </c>
      <c r="C215" s="30" t="s">
        <v>978</v>
      </c>
      <c r="D215" s="30" t="s">
        <v>463</v>
      </c>
      <c r="E215" s="30" t="s">
        <v>96</v>
      </c>
      <c r="F215" s="30" t="s">
        <v>586</v>
      </c>
      <c r="G215" s="45" t="n">
        <v>48</v>
      </c>
      <c r="H215" s="30" t="s">
        <v>1255</v>
      </c>
      <c r="I215" s="30" t="s">
        <v>1258</v>
      </c>
      <c r="J215" s="36" t="s">
        <v>382</v>
      </c>
    </row>
    <row r="216" customFormat="false" ht="31.5" hidden="false" customHeight="true" outlineLevel="0" collapsed="false">
      <c r="B216" s="45" t="s">
        <v>1257</v>
      </c>
      <c r="C216" s="30" t="s">
        <v>980</v>
      </c>
      <c r="D216" s="30" t="s">
        <v>448</v>
      </c>
      <c r="E216" s="30" t="s">
        <v>96</v>
      </c>
      <c r="F216" s="30" t="s">
        <v>586</v>
      </c>
      <c r="G216" s="45" t="n">
        <v>48</v>
      </c>
      <c r="H216" s="30" t="s">
        <v>1255</v>
      </c>
      <c r="I216" s="30" t="s">
        <v>1258</v>
      </c>
      <c r="J216" s="36" t="s">
        <v>382</v>
      </c>
    </row>
    <row r="217" customFormat="false" ht="31.5" hidden="false" customHeight="true" outlineLevel="0" collapsed="false">
      <c r="B217" s="45" t="s">
        <v>1257</v>
      </c>
      <c r="C217" s="30" t="s">
        <v>982</v>
      </c>
      <c r="D217" s="30" t="s">
        <v>984</v>
      </c>
      <c r="E217" s="30" t="s">
        <v>96</v>
      </c>
      <c r="F217" s="30" t="s">
        <v>586</v>
      </c>
      <c r="G217" s="45" t="n">
        <v>48</v>
      </c>
      <c r="H217" s="30" t="s">
        <v>1255</v>
      </c>
      <c r="I217" s="30" t="s">
        <v>1258</v>
      </c>
      <c r="J217" s="36" t="s">
        <v>382</v>
      </c>
    </row>
    <row r="218" customFormat="false" ht="31.5" hidden="false" customHeight="true" outlineLevel="0" collapsed="false">
      <c r="B218" s="45" t="s">
        <v>1257</v>
      </c>
      <c r="C218" s="30" t="s">
        <v>630</v>
      </c>
      <c r="D218" s="30" t="s">
        <v>179</v>
      </c>
      <c r="E218" s="30" t="s">
        <v>96</v>
      </c>
      <c r="F218" s="30" t="s">
        <v>628</v>
      </c>
      <c r="G218" s="45" t="n">
        <v>51</v>
      </c>
      <c r="H218" s="30" t="s">
        <v>1255</v>
      </c>
      <c r="I218" s="30" t="s">
        <v>1258</v>
      </c>
      <c r="J218" s="33" t="s">
        <v>631</v>
      </c>
    </row>
    <row r="219" customFormat="false" ht="31.5" hidden="false" customHeight="true" outlineLevel="0" collapsed="false">
      <c r="B219" s="45" t="s">
        <v>1257</v>
      </c>
      <c r="C219" s="30" t="s">
        <v>986</v>
      </c>
      <c r="D219" s="30" t="s">
        <v>988</v>
      </c>
      <c r="E219" s="30" t="s">
        <v>96</v>
      </c>
      <c r="F219" s="30" t="s">
        <v>628</v>
      </c>
      <c r="G219" s="45" t="n">
        <v>52</v>
      </c>
      <c r="H219" s="30" t="s">
        <v>1255</v>
      </c>
      <c r="I219" s="30" t="s">
        <v>1258</v>
      </c>
      <c r="J219" s="36" t="s">
        <v>382</v>
      </c>
    </row>
    <row r="220" customFormat="false" ht="31.5" hidden="false" customHeight="true" outlineLevel="0" collapsed="false">
      <c r="B220" s="45" t="s">
        <v>1257</v>
      </c>
      <c r="C220" s="30" t="s">
        <v>643</v>
      </c>
      <c r="D220" s="30" t="s">
        <v>241</v>
      </c>
      <c r="E220" s="30" t="s">
        <v>644</v>
      </c>
      <c r="F220" s="30" t="s">
        <v>637</v>
      </c>
      <c r="G220" s="45" t="n">
        <v>52</v>
      </c>
      <c r="H220" s="30" t="s">
        <v>1255</v>
      </c>
      <c r="I220" s="30" t="s">
        <v>1258</v>
      </c>
      <c r="J220" s="33" t="s">
        <v>645</v>
      </c>
    </row>
    <row r="221" customFormat="false" ht="31.5" hidden="false" customHeight="true" outlineLevel="0" collapsed="false">
      <c r="B221" s="45" t="s">
        <v>1257</v>
      </c>
      <c r="C221" s="30" t="s">
        <v>648</v>
      </c>
      <c r="D221" s="30" t="s">
        <v>237</v>
      </c>
      <c r="E221" s="30" t="s">
        <v>649</v>
      </c>
      <c r="F221" s="30" t="s">
        <v>637</v>
      </c>
      <c r="G221" s="45" t="n">
        <v>52</v>
      </c>
      <c r="H221" s="30" t="s">
        <v>1262</v>
      </c>
      <c r="I221" s="30" t="s">
        <v>1258</v>
      </c>
      <c r="J221" s="33" t="s">
        <v>650</v>
      </c>
    </row>
    <row r="222" customFormat="false" ht="31.5" hidden="false" customHeight="true" outlineLevel="0" collapsed="false">
      <c r="B222" s="45" t="s">
        <v>1257</v>
      </c>
      <c r="C222" s="30" t="s">
        <v>638</v>
      </c>
      <c r="D222" s="30" t="s">
        <v>241</v>
      </c>
      <c r="E222" s="30" t="s">
        <v>639</v>
      </c>
      <c r="F222" s="30" t="s">
        <v>637</v>
      </c>
      <c r="G222" s="45" t="n">
        <v>52</v>
      </c>
      <c r="H222" s="30" t="s">
        <v>1255</v>
      </c>
      <c r="I222" s="30" t="s">
        <v>1258</v>
      </c>
      <c r="J222" s="33" t="s">
        <v>640</v>
      </c>
    </row>
    <row r="223" customFormat="false" ht="31.5" hidden="false" customHeight="true" outlineLevel="0" collapsed="false">
      <c r="B223" s="45" t="s">
        <v>1257</v>
      </c>
      <c r="C223" s="30" t="s">
        <v>641</v>
      </c>
      <c r="D223" s="30" t="s">
        <v>241</v>
      </c>
      <c r="E223" s="30" t="s">
        <v>96</v>
      </c>
      <c r="F223" s="30" t="s">
        <v>637</v>
      </c>
      <c r="G223" s="45" t="n">
        <v>52</v>
      </c>
      <c r="H223" s="30" t="s">
        <v>1255</v>
      </c>
      <c r="I223" s="30" t="s">
        <v>1258</v>
      </c>
      <c r="J223" s="33" t="s">
        <v>642</v>
      </c>
    </row>
    <row r="224" customFormat="false" ht="31.5" hidden="false" customHeight="true" outlineLevel="0" collapsed="false">
      <c r="B224" s="45" t="s">
        <v>1257</v>
      </c>
      <c r="C224" s="30" t="s">
        <v>646</v>
      </c>
      <c r="D224" s="30" t="s">
        <v>237</v>
      </c>
      <c r="E224" s="30" t="s">
        <v>96</v>
      </c>
      <c r="F224" s="30" t="s">
        <v>637</v>
      </c>
      <c r="G224" s="45" t="n">
        <v>52</v>
      </c>
      <c r="H224" s="30" t="s">
        <v>1255</v>
      </c>
      <c r="I224" s="30" t="s">
        <v>1258</v>
      </c>
      <c r="J224" s="33" t="s">
        <v>647</v>
      </c>
    </row>
    <row r="225" customFormat="false" ht="31.5" hidden="false" customHeight="true" outlineLevel="0" collapsed="false">
      <c r="B225" s="45" t="s">
        <v>1257</v>
      </c>
      <c r="C225" s="30" t="s">
        <v>651</v>
      </c>
      <c r="D225" s="30" t="s">
        <v>237</v>
      </c>
      <c r="E225" s="30" t="s">
        <v>96</v>
      </c>
      <c r="F225" s="30" t="s">
        <v>637</v>
      </c>
      <c r="G225" s="45" t="n">
        <v>52</v>
      </c>
      <c r="H225" s="30" t="s">
        <v>1255</v>
      </c>
      <c r="I225" s="30" t="s">
        <v>1258</v>
      </c>
      <c r="J225" s="33" t="s">
        <v>652</v>
      </c>
    </row>
    <row r="226" customFormat="false" ht="31.5" hidden="false" customHeight="true" outlineLevel="0" collapsed="false">
      <c r="B226" s="45" t="s">
        <v>1257</v>
      </c>
      <c r="C226" s="30" t="s">
        <v>653</v>
      </c>
      <c r="D226" s="30" t="s">
        <v>237</v>
      </c>
      <c r="E226" s="30" t="s">
        <v>654</v>
      </c>
      <c r="F226" s="30" t="s">
        <v>637</v>
      </c>
      <c r="G226" s="45" t="n">
        <v>52</v>
      </c>
      <c r="H226" s="30" t="s">
        <v>1255</v>
      </c>
      <c r="I226" s="30" t="s">
        <v>1258</v>
      </c>
      <c r="J226" s="33" t="s">
        <v>655</v>
      </c>
    </row>
    <row r="227" customFormat="false" ht="31.5" hidden="false" customHeight="true" outlineLevel="0" collapsed="false">
      <c r="B227" s="45" t="s">
        <v>1257</v>
      </c>
      <c r="C227" s="30" t="s">
        <v>656</v>
      </c>
      <c r="D227" s="30" t="s">
        <v>237</v>
      </c>
      <c r="E227" s="30" t="s">
        <v>657</v>
      </c>
      <c r="F227" s="30" t="s">
        <v>637</v>
      </c>
      <c r="G227" s="45" t="n">
        <v>52</v>
      </c>
      <c r="H227" s="30" t="s">
        <v>1255</v>
      </c>
      <c r="I227" s="30" t="s">
        <v>1258</v>
      </c>
      <c r="J227" s="33" t="s">
        <v>658</v>
      </c>
    </row>
    <row r="228" customFormat="false" ht="31.5" hidden="false" customHeight="true" outlineLevel="0" collapsed="false">
      <c r="B228" s="45" t="s">
        <v>1257</v>
      </c>
      <c r="C228" s="30" t="s">
        <v>659</v>
      </c>
      <c r="D228" s="30" t="s">
        <v>237</v>
      </c>
      <c r="E228" s="30" t="s">
        <v>660</v>
      </c>
      <c r="F228" s="30" t="s">
        <v>637</v>
      </c>
      <c r="G228" s="45" t="n">
        <v>52</v>
      </c>
      <c r="H228" s="30" t="s">
        <v>1255</v>
      </c>
      <c r="I228" s="30" t="s">
        <v>1258</v>
      </c>
      <c r="J228" s="33" t="s">
        <v>661</v>
      </c>
    </row>
    <row r="229" customFormat="false" ht="31.5" hidden="false" customHeight="true" outlineLevel="0" collapsed="false">
      <c r="B229" s="45" t="s">
        <v>1257</v>
      </c>
      <c r="C229" s="30" t="s">
        <v>662</v>
      </c>
      <c r="D229" s="30" t="s">
        <v>237</v>
      </c>
      <c r="E229" s="30" t="s">
        <v>663</v>
      </c>
      <c r="F229" s="30" t="s">
        <v>637</v>
      </c>
      <c r="G229" s="45" t="n">
        <v>52</v>
      </c>
      <c r="H229" s="30" t="s">
        <v>1255</v>
      </c>
      <c r="I229" s="30" t="s">
        <v>1258</v>
      </c>
      <c r="J229" s="33" t="s">
        <v>664</v>
      </c>
    </row>
    <row r="230" customFormat="false" ht="31.5" hidden="false" customHeight="true" outlineLevel="0" collapsed="false">
      <c r="B230" s="45" t="s">
        <v>1257</v>
      </c>
      <c r="C230" s="30" t="s">
        <v>666</v>
      </c>
      <c r="D230" s="30" t="s">
        <v>667</v>
      </c>
      <c r="E230" s="30" t="s">
        <v>668</v>
      </c>
      <c r="F230" s="30" t="s">
        <v>665</v>
      </c>
      <c r="G230" s="45" t="n">
        <v>53</v>
      </c>
      <c r="H230" s="30" t="s">
        <v>1255</v>
      </c>
      <c r="I230" s="30" t="s">
        <v>1258</v>
      </c>
      <c r="J230" s="33" t="s">
        <v>669</v>
      </c>
    </row>
    <row r="231" customFormat="false" ht="31.5" hidden="false" customHeight="true" outlineLevel="0" collapsed="false">
      <c r="B231" s="45" t="s">
        <v>1257</v>
      </c>
      <c r="C231" s="30" t="s">
        <v>670</v>
      </c>
      <c r="D231" s="30" t="s">
        <v>667</v>
      </c>
      <c r="E231" s="30" t="s">
        <v>96</v>
      </c>
      <c r="F231" s="30" t="s">
        <v>665</v>
      </c>
      <c r="G231" s="45" t="n">
        <v>53</v>
      </c>
      <c r="H231" s="30" t="s">
        <v>1255</v>
      </c>
      <c r="I231" s="30" t="s">
        <v>1258</v>
      </c>
      <c r="J231" s="33" t="s">
        <v>671</v>
      </c>
    </row>
    <row r="232" customFormat="false" ht="31.5" hidden="false" customHeight="true" outlineLevel="0" collapsed="false">
      <c r="B232" s="45" t="s">
        <v>1257</v>
      </c>
      <c r="C232" s="30" t="s">
        <v>672</v>
      </c>
      <c r="D232" s="30" t="s">
        <v>667</v>
      </c>
      <c r="E232" s="30" t="s">
        <v>673</v>
      </c>
      <c r="F232" s="30" t="s">
        <v>665</v>
      </c>
      <c r="G232" s="45" t="n">
        <v>53</v>
      </c>
      <c r="H232" s="30" t="s">
        <v>1255</v>
      </c>
      <c r="I232" s="30" t="s">
        <v>1258</v>
      </c>
      <c r="J232" s="33" t="s">
        <v>674</v>
      </c>
    </row>
    <row r="233" customFormat="false" ht="31.5" hidden="false" customHeight="true" outlineLevel="0" collapsed="false">
      <c r="B233" s="45" t="s">
        <v>1257</v>
      </c>
      <c r="C233" s="30" t="s">
        <v>675</v>
      </c>
      <c r="D233" s="30" t="s">
        <v>667</v>
      </c>
      <c r="E233" s="30" t="s">
        <v>676</v>
      </c>
      <c r="F233" s="30" t="s">
        <v>665</v>
      </c>
      <c r="G233" s="45" t="n">
        <v>53</v>
      </c>
      <c r="H233" s="30" t="s">
        <v>1262</v>
      </c>
      <c r="I233" s="30" t="s">
        <v>1258</v>
      </c>
      <c r="J233" s="33" t="s">
        <v>677</v>
      </c>
    </row>
    <row r="234" customFormat="false" ht="31.5" hidden="false" customHeight="true" outlineLevel="0" collapsed="false">
      <c r="B234" s="45" t="s">
        <v>1257</v>
      </c>
      <c r="C234" s="30" t="s">
        <v>678</v>
      </c>
      <c r="D234" s="30" t="s">
        <v>667</v>
      </c>
      <c r="E234" s="30" t="s">
        <v>679</v>
      </c>
      <c r="F234" s="30" t="s">
        <v>665</v>
      </c>
      <c r="G234" s="45" t="n">
        <v>53</v>
      </c>
      <c r="H234" s="30" t="s">
        <v>1255</v>
      </c>
      <c r="I234" s="30" t="s">
        <v>1258</v>
      </c>
      <c r="J234" s="33" t="s">
        <v>680</v>
      </c>
    </row>
    <row r="235" customFormat="false" ht="31.5" hidden="false" customHeight="true" outlineLevel="0" collapsed="false">
      <c r="B235" s="45" t="s">
        <v>1257</v>
      </c>
      <c r="C235" s="30" t="s">
        <v>681</v>
      </c>
      <c r="D235" s="30" t="s">
        <v>667</v>
      </c>
      <c r="E235" s="30" t="s">
        <v>682</v>
      </c>
      <c r="F235" s="30" t="s">
        <v>665</v>
      </c>
      <c r="G235" s="45" t="n">
        <v>53</v>
      </c>
      <c r="H235" s="30" t="s">
        <v>1255</v>
      </c>
      <c r="I235" s="30" t="s">
        <v>1258</v>
      </c>
      <c r="J235" s="33" t="s">
        <v>683</v>
      </c>
    </row>
    <row r="236" customFormat="false" ht="31.5" hidden="false" customHeight="true" outlineLevel="0" collapsed="false">
      <c r="B236" s="45" t="s">
        <v>1257</v>
      </c>
      <c r="C236" s="30" t="s">
        <v>684</v>
      </c>
      <c r="D236" s="30" t="s">
        <v>667</v>
      </c>
      <c r="E236" s="30" t="s">
        <v>96</v>
      </c>
      <c r="F236" s="30" t="s">
        <v>665</v>
      </c>
      <c r="G236" s="45" t="n">
        <v>53</v>
      </c>
      <c r="H236" s="30" t="s">
        <v>1255</v>
      </c>
      <c r="I236" s="30" t="s">
        <v>1258</v>
      </c>
      <c r="J236" s="33" t="s">
        <v>685</v>
      </c>
    </row>
    <row r="237" customFormat="false" ht="31.5" hidden="false" customHeight="true" outlineLevel="0" collapsed="false">
      <c r="B237" s="45" t="s">
        <v>1257</v>
      </c>
      <c r="C237" s="30" t="s">
        <v>686</v>
      </c>
      <c r="D237" s="30" t="s">
        <v>667</v>
      </c>
      <c r="E237" s="30" t="s">
        <v>96</v>
      </c>
      <c r="F237" s="30" t="s">
        <v>665</v>
      </c>
      <c r="G237" s="45" t="n">
        <v>53</v>
      </c>
      <c r="H237" s="30" t="s">
        <v>1255</v>
      </c>
      <c r="I237" s="30" t="s">
        <v>1258</v>
      </c>
      <c r="J237" s="33" t="s">
        <v>687</v>
      </c>
    </row>
    <row r="238" customFormat="false" ht="31.5" hidden="false" customHeight="true" outlineLevel="0" collapsed="false">
      <c r="B238" s="45" t="s">
        <v>1257</v>
      </c>
      <c r="C238" s="30" t="s">
        <v>688</v>
      </c>
      <c r="D238" s="30" t="s">
        <v>667</v>
      </c>
      <c r="E238" s="30" t="s">
        <v>96</v>
      </c>
      <c r="F238" s="30" t="s">
        <v>665</v>
      </c>
      <c r="G238" s="45" t="n">
        <v>53</v>
      </c>
      <c r="H238" s="30" t="s">
        <v>1255</v>
      </c>
      <c r="I238" s="30" t="s">
        <v>1258</v>
      </c>
      <c r="J238" s="33" t="s">
        <v>689</v>
      </c>
    </row>
    <row r="239" customFormat="false" ht="31.5" hidden="false" customHeight="true" outlineLevel="0" collapsed="false">
      <c r="B239" s="45" t="s">
        <v>1257</v>
      </c>
      <c r="C239" s="30" t="s">
        <v>1008</v>
      </c>
      <c r="D239" s="30" t="s">
        <v>1010</v>
      </c>
      <c r="E239" s="30" t="s">
        <v>96</v>
      </c>
      <c r="F239" s="30" t="s">
        <v>1011</v>
      </c>
      <c r="G239" s="45" t="n">
        <v>54</v>
      </c>
      <c r="H239" s="30" t="s">
        <v>1255</v>
      </c>
      <c r="I239" s="30" t="s">
        <v>1258</v>
      </c>
      <c r="J239" s="36" t="s">
        <v>382</v>
      </c>
    </row>
    <row r="240" customFormat="false" ht="31.5" hidden="false" customHeight="true" outlineLevel="0" collapsed="false">
      <c r="B240" s="45" t="s">
        <v>1257</v>
      </c>
      <c r="C240" s="30" t="s">
        <v>1012</v>
      </c>
      <c r="D240" s="30" t="s">
        <v>1014</v>
      </c>
      <c r="E240" s="30" t="s">
        <v>96</v>
      </c>
      <c r="F240" s="30" t="s">
        <v>1015</v>
      </c>
      <c r="G240" s="45" t="n">
        <v>55</v>
      </c>
      <c r="H240" s="30" t="s">
        <v>1255</v>
      </c>
      <c r="I240" s="30" t="s">
        <v>1258</v>
      </c>
      <c r="J240" s="36" t="s">
        <v>382</v>
      </c>
    </row>
    <row r="241" customFormat="false" ht="31.5" hidden="false" customHeight="true" outlineLevel="0" collapsed="false">
      <c r="B241" s="45" t="s">
        <v>1257</v>
      </c>
      <c r="C241" s="30" t="s">
        <v>1016</v>
      </c>
      <c r="D241" s="30" t="s">
        <v>1018</v>
      </c>
      <c r="E241" s="30" t="s">
        <v>96</v>
      </c>
      <c r="F241" s="30" t="s">
        <v>1015</v>
      </c>
      <c r="G241" s="45" t="n">
        <v>55</v>
      </c>
      <c r="H241" s="30" t="s">
        <v>1255</v>
      </c>
      <c r="I241" s="30" t="s">
        <v>1258</v>
      </c>
      <c r="J241" s="36" t="s">
        <v>382</v>
      </c>
    </row>
    <row r="242" customFormat="false" ht="31.5" hidden="false" customHeight="true" outlineLevel="0" collapsed="false">
      <c r="B242" s="45" t="s">
        <v>1257</v>
      </c>
      <c r="C242" s="30" t="s">
        <v>1012</v>
      </c>
      <c r="D242" s="30" t="s">
        <v>1020</v>
      </c>
      <c r="E242" s="30" t="s">
        <v>96</v>
      </c>
      <c r="F242" s="30" t="s">
        <v>1015</v>
      </c>
      <c r="G242" s="45" t="n">
        <v>55</v>
      </c>
      <c r="H242" s="30" t="s">
        <v>1255</v>
      </c>
      <c r="I242" s="30" t="s">
        <v>1258</v>
      </c>
      <c r="J242" s="36" t="s">
        <v>382</v>
      </c>
    </row>
    <row r="243" customFormat="false" ht="31.5" hidden="false" customHeight="true" outlineLevel="0" collapsed="false">
      <c r="B243" s="45" t="s">
        <v>1257</v>
      </c>
      <c r="C243" s="30" t="s">
        <v>1021</v>
      </c>
      <c r="D243" s="30" t="s">
        <v>1023</v>
      </c>
      <c r="E243" s="30" t="s">
        <v>96</v>
      </c>
      <c r="F243" s="30" t="s">
        <v>1015</v>
      </c>
      <c r="G243" s="45" t="n">
        <v>55</v>
      </c>
      <c r="H243" s="30" t="s">
        <v>1255</v>
      </c>
      <c r="I243" s="30" t="s">
        <v>1258</v>
      </c>
      <c r="J243" s="36" t="s">
        <v>382</v>
      </c>
    </row>
    <row r="244" customFormat="false" ht="31.5" hidden="false" customHeight="true" outlineLevel="0" collapsed="false">
      <c r="B244" s="45" t="s">
        <v>1257</v>
      </c>
      <c r="C244" s="30" t="s">
        <v>1024</v>
      </c>
      <c r="D244" s="30" t="s">
        <v>230</v>
      </c>
      <c r="E244" s="30" t="s">
        <v>96</v>
      </c>
      <c r="F244" s="30" t="s">
        <v>1026</v>
      </c>
      <c r="G244" s="45" t="n">
        <v>58</v>
      </c>
      <c r="H244" s="30" t="s">
        <v>1255</v>
      </c>
      <c r="I244" s="30" t="s">
        <v>1258</v>
      </c>
      <c r="J244" s="36" t="s">
        <v>382</v>
      </c>
    </row>
    <row r="245" customFormat="false" ht="31.5" hidden="false" customHeight="true" outlineLevel="0" collapsed="false">
      <c r="B245" s="45" t="s">
        <v>1257</v>
      </c>
      <c r="C245" s="30" t="s">
        <v>1027</v>
      </c>
      <c r="D245" s="30" t="s">
        <v>335</v>
      </c>
      <c r="E245" s="30" t="s">
        <v>96</v>
      </c>
      <c r="F245" s="30" t="s">
        <v>1026</v>
      </c>
      <c r="G245" s="45" t="n">
        <v>58</v>
      </c>
      <c r="H245" s="30" t="s">
        <v>1255</v>
      </c>
      <c r="I245" s="30" t="s">
        <v>1258</v>
      </c>
      <c r="J245" s="36" t="s">
        <v>382</v>
      </c>
    </row>
    <row r="246" customFormat="false" ht="31.5" hidden="false" customHeight="true" outlineLevel="0" collapsed="false">
      <c r="B246" s="45" t="s">
        <v>1257</v>
      </c>
      <c r="C246" s="30" t="s">
        <v>1029</v>
      </c>
      <c r="D246" s="30" t="s">
        <v>335</v>
      </c>
      <c r="E246" s="30" t="s">
        <v>96</v>
      </c>
      <c r="F246" s="30" t="s">
        <v>1026</v>
      </c>
      <c r="G246" s="45" t="n">
        <v>58</v>
      </c>
      <c r="H246" s="30" t="s">
        <v>1255</v>
      </c>
      <c r="I246" s="30" t="s">
        <v>1258</v>
      </c>
      <c r="J246" s="36" t="s">
        <v>382</v>
      </c>
    </row>
    <row r="247" customFormat="false" ht="31.5" hidden="false" customHeight="true" outlineLevel="0" collapsed="false">
      <c r="B247" s="45" t="s">
        <v>1257</v>
      </c>
      <c r="C247" s="30" t="s">
        <v>1031</v>
      </c>
      <c r="D247" s="30" t="s">
        <v>335</v>
      </c>
      <c r="E247" s="30" t="s">
        <v>96</v>
      </c>
      <c r="F247" s="30" t="s">
        <v>1026</v>
      </c>
      <c r="G247" s="45" t="n">
        <v>58</v>
      </c>
      <c r="H247" s="30" t="s">
        <v>1255</v>
      </c>
      <c r="I247" s="30" t="s">
        <v>1258</v>
      </c>
      <c r="J247" s="36" t="s">
        <v>382</v>
      </c>
    </row>
    <row r="248" customFormat="false" ht="31.5" hidden="false" customHeight="true" outlineLevel="0" collapsed="false">
      <c r="B248" s="45" t="s">
        <v>1257</v>
      </c>
      <c r="C248" s="30" t="s">
        <v>1033</v>
      </c>
      <c r="D248" s="30" t="s">
        <v>335</v>
      </c>
      <c r="E248" s="30" t="s">
        <v>96</v>
      </c>
      <c r="F248" s="30" t="s">
        <v>1026</v>
      </c>
      <c r="G248" s="45" t="n">
        <v>58</v>
      </c>
      <c r="H248" s="30" t="s">
        <v>1255</v>
      </c>
      <c r="I248" s="30" t="s">
        <v>1258</v>
      </c>
      <c r="J248" s="36" t="s">
        <v>382</v>
      </c>
    </row>
    <row r="249" customFormat="false" ht="31.5" hidden="false" customHeight="true" outlineLevel="0" collapsed="false">
      <c r="B249" s="45" t="s">
        <v>1257</v>
      </c>
      <c r="C249" s="30" t="s">
        <v>1035</v>
      </c>
      <c r="D249" s="30" t="s">
        <v>335</v>
      </c>
      <c r="E249" s="30" t="s">
        <v>96</v>
      </c>
      <c r="F249" s="30" t="s">
        <v>1026</v>
      </c>
      <c r="G249" s="45" t="n">
        <v>58</v>
      </c>
      <c r="H249" s="30" t="s">
        <v>1255</v>
      </c>
      <c r="I249" s="30" t="s">
        <v>1258</v>
      </c>
      <c r="J249" s="36" t="s">
        <v>382</v>
      </c>
    </row>
    <row r="250" customFormat="false" ht="31.5" hidden="false" customHeight="true" outlineLevel="0" collapsed="false">
      <c r="B250" s="45" t="s">
        <v>1257</v>
      </c>
      <c r="C250" s="30" t="s">
        <v>1037</v>
      </c>
      <c r="D250" s="30" t="s">
        <v>335</v>
      </c>
      <c r="E250" s="30" t="s">
        <v>96</v>
      </c>
      <c r="F250" s="30" t="s">
        <v>1026</v>
      </c>
      <c r="G250" s="45" t="n">
        <v>58</v>
      </c>
      <c r="H250" s="30" t="s">
        <v>1255</v>
      </c>
      <c r="I250" s="30" t="s">
        <v>1258</v>
      </c>
      <c r="J250" s="36" t="s">
        <v>382</v>
      </c>
    </row>
    <row r="251" customFormat="false" ht="31.5" hidden="false" customHeight="true" outlineLevel="0" collapsed="false">
      <c r="B251" s="45" t="s">
        <v>1257</v>
      </c>
      <c r="C251" s="30" t="s">
        <v>1039</v>
      </c>
      <c r="D251" s="30" t="s">
        <v>335</v>
      </c>
      <c r="E251" s="30" t="s">
        <v>96</v>
      </c>
      <c r="F251" s="30" t="s">
        <v>1026</v>
      </c>
      <c r="G251" s="45" t="n">
        <v>58</v>
      </c>
      <c r="H251" s="30" t="s">
        <v>1255</v>
      </c>
      <c r="I251" s="30" t="s">
        <v>1258</v>
      </c>
      <c r="J251" s="36" t="s">
        <v>382</v>
      </c>
    </row>
    <row r="252" customFormat="false" ht="31.5" hidden="false" customHeight="true" outlineLevel="0" collapsed="false">
      <c r="B252" s="45" t="s">
        <v>1257</v>
      </c>
      <c r="C252" s="30" t="s">
        <v>1041</v>
      </c>
      <c r="D252" s="30" t="s">
        <v>1043</v>
      </c>
      <c r="E252" s="30" t="s">
        <v>96</v>
      </c>
      <c r="F252" s="30" t="s">
        <v>1044</v>
      </c>
      <c r="G252" s="45" t="n">
        <v>59</v>
      </c>
      <c r="H252" s="30" t="s">
        <v>1255</v>
      </c>
      <c r="I252" s="30" t="s">
        <v>1258</v>
      </c>
      <c r="J252" s="36" t="s">
        <v>382</v>
      </c>
    </row>
    <row r="253" customFormat="false" ht="31.5" hidden="false" customHeight="true" outlineLevel="0" collapsed="false">
      <c r="B253" s="45" t="s">
        <v>1257</v>
      </c>
      <c r="C253" s="30" t="s">
        <v>1045</v>
      </c>
      <c r="D253" s="30" t="s">
        <v>1047</v>
      </c>
      <c r="E253" s="30" t="s">
        <v>96</v>
      </c>
      <c r="F253" s="30" t="s">
        <v>1044</v>
      </c>
      <c r="G253" s="45" t="n">
        <v>59</v>
      </c>
      <c r="H253" s="30" t="s">
        <v>1255</v>
      </c>
      <c r="I253" s="30" t="s">
        <v>1258</v>
      </c>
      <c r="J253" s="36" t="s">
        <v>382</v>
      </c>
    </row>
    <row r="254" customFormat="false" ht="31.5" hidden="false" customHeight="true" outlineLevel="0" collapsed="false">
      <c r="B254" s="45" t="s">
        <v>1257</v>
      </c>
      <c r="C254" s="30" t="s">
        <v>1048</v>
      </c>
      <c r="D254" s="30" t="s">
        <v>1043</v>
      </c>
      <c r="E254" s="30" t="s">
        <v>96</v>
      </c>
      <c r="F254" s="30" t="s">
        <v>1044</v>
      </c>
      <c r="G254" s="45" t="n">
        <v>59</v>
      </c>
      <c r="H254" s="30" t="s">
        <v>1255</v>
      </c>
      <c r="I254" s="30" t="s">
        <v>1258</v>
      </c>
      <c r="J254" s="36" t="s">
        <v>382</v>
      </c>
    </row>
    <row r="255" customFormat="false" ht="31.5" hidden="false" customHeight="true" outlineLevel="0" collapsed="false">
      <c r="B255" s="45" t="s">
        <v>1257</v>
      </c>
      <c r="C255" s="30" t="s">
        <v>1050</v>
      </c>
      <c r="D255" s="30" t="s">
        <v>1052</v>
      </c>
      <c r="E255" s="30" t="s">
        <v>96</v>
      </c>
      <c r="F255" s="30" t="s">
        <v>1053</v>
      </c>
      <c r="G255" s="45" t="n">
        <v>60</v>
      </c>
      <c r="H255" s="30" t="s">
        <v>1255</v>
      </c>
      <c r="I255" s="30" t="s">
        <v>1258</v>
      </c>
      <c r="J255" s="36" t="s">
        <v>382</v>
      </c>
    </row>
    <row r="256" customFormat="false" ht="31.5" hidden="false" customHeight="true" outlineLevel="0" collapsed="false">
      <c r="B256" s="45" t="s">
        <v>1257</v>
      </c>
      <c r="C256" s="30" t="s">
        <v>1054</v>
      </c>
      <c r="D256" s="30" t="s">
        <v>1056</v>
      </c>
      <c r="E256" s="30" t="s">
        <v>96</v>
      </c>
      <c r="F256" s="30" t="s">
        <v>1053</v>
      </c>
      <c r="G256" s="45" t="n">
        <v>60</v>
      </c>
      <c r="H256" s="30" t="s">
        <v>1255</v>
      </c>
      <c r="I256" s="30" t="s">
        <v>1258</v>
      </c>
      <c r="J256" s="36" t="s">
        <v>382</v>
      </c>
    </row>
    <row r="257" customFormat="false" ht="31.5" hidden="false" customHeight="true" outlineLevel="0" collapsed="false">
      <c r="B257" s="45" t="s">
        <v>1257</v>
      </c>
      <c r="C257" s="30" t="s">
        <v>1057</v>
      </c>
      <c r="D257" s="30" t="s">
        <v>1059</v>
      </c>
      <c r="E257" s="30" t="s">
        <v>96</v>
      </c>
      <c r="F257" s="30" t="s">
        <v>1060</v>
      </c>
      <c r="G257" s="45" t="n">
        <v>64</v>
      </c>
      <c r="H257" s="30" t="s">
        <v>1255</v>
      </c>
      <c r="I257" s="30" t="s">
        <v>1258</v>
      </c>
      <c r="J257" s="36" t="s">
        <v>382</v>
      </c>
    </row>
    <row r="258" customFormat="false" ht="31.5" hidden="false" customHeight="true" outlineLevel="0" collapsed="false">
      <c r="B258" s="45" t="s">
        <v>1257</v>
      </c>
      <c r="C258" s="30" t="s">
        <v>1061</v>
      </c>
      <c r="D258" s="30" t="s">
        <v>148</v>
      </c>
      <c r="E258" s="30" t="s">
        <v>96</v>
      </c>
      <c r="F258" s="30" t="s">
        <v>1060</v>
      </c>
      <c r="G258" s="45" t="n">
        <v>65</v>
      </c>
      <c r="H258" s="30" t="s">
        <v>1255</v>
      </c>
      <c r="I258" s="30" t="s">
        <v>1258</v>
      </c>
      <c r="J258" s="36" t="s">
        <v>382</v>
      </c>
    </row>
    <row r="259" customFormat="false" ht="31.5" hidden="false" customHeight="true" outlineLevel="0" collapsed="false">
      <c r="B259" s="45" t="s">
        <v>1257</v>
      </c>
      <c r="C259" s="30" t="s">
        <v>1063</v>
      </c>
      <c r="D259" s="30" t="s">
        <v>241</v>
      </c>
      <c r="E259" s="30" t="s">
        <v>96</v>
      </c>
      <c r="F259" s="30" t="s">
        <v>1065</v>
      </c>
      <c r="G259" s="45" t="n">
        <v>66</v>
      </c>
      <c r="H259" s="30" t="s">
        <v>1255</v>
      </c>
      <c r="I259" s="30" t="s">
        <v>1258</v>
      </c>
      <c r="J259" s="36" t="s">
        <v>382</v>
      </c>
    </row>
    <row r="260" customFormat="false" ht="31.5" hidden="false" customHeight="true" outlineLevel="0" collapsed="false">
      <c r="B260" s="45" t="s">
        <v>1257</v>
      </c>
      <c r="C260" s="30" t="s">
        <v>1066</v>
      </c>
      <c r="D260" s="30" t="s">
        <v>241</v>
      </c>
      <c r="E260" s="30" t="s">
        <v>96</v>
      </c>
      <c r="F260" s="30" t="s">
        <v>1065</v>
      </c>
      <c r="G260" s="45" t="n">
        <v>66</v>
      </c>
      <c r="H260" s="30" t="s">
        <v>1255</v>
      </c>
      <c r="I260" s="30" t="s">
        <v>1258</v>
      </c>
      <c r="J260" s="36" t="s">
        <v>382</v>
      </c>
    </row>
    <row r="261" customFormat="false" ht="31.5" hidden="false" customHeight="true" outlineLevel="0" collapsed="false">
      <c r="B261" s="45" t="s">
        <v>1257</v>
      </c>
      <c r="C261" s="30" t="s">
        <v>1068</v>
      </c>
      <c r="D261" s="30" t="s">
        <v>241</v>
      </c>
      <c r="E261" s="30" t="s">
        <v>96</v>
      </c>
      <c r="F261" s="30" t="s">
        <v>1065</v>
      </c>
      <c r="G261" s="45" t="n">
        <v>66</v>
      </c>
      <c r="H261" s="30" t="s">
        <v>1255</v>
      </c>
      <c r="I261" s="30" t="s">
        <v>1258</v>
      </c>
      <c r="J261" s="36" t="s">
        <v>382</v>
      </c>
    </row>
    <row r="262" customFormat="false" ht="31.5" hidden="false" customHeight="true" outlineLevel="0" collapsed="false">
      <c r="B262" s="45" t="s">
        <v>1257</v>
      </c>
      <c r="C262" s="30" t="s">
        <v>1070</v>
      </c>
      <c r="D262" s="30" t="s">
        <v>94</v>
      </c>
      <c r="E262" s="30" t="s">
        <v>96</v>
      </c>
      <c r="F262" s="30" t="s">
        <v>1072</v>
      </c>
      <c r="G262" s="45" t="n">
        <v>67</v>
      </c>
      <c r="H262" s="30" t="s">
        <v>1255</v>
      </c>
      <c r="I262" s="30" t="s">
        <v>1258</v>
      </c>
      <c r="J262" s="36" t="s">
        <v>382</v>
      </c>
    </row>
    <row r="263" customFormat="false" ht="31.5" hidden="false" customHeight="true" outlineLevel="0" collapsed="false">
      <c r="B263" s="45" t="s">
        <v>1257</v>
      </c>
      <c r="C263" s="30" t="s">
        <v>1073</v>
      </c>
      <c r="D263" s="30" t="s">
        <v>525</v>
      </c>
      <c r="E263" s="30" t="s">
        <v>96</v>
      </c>
      <c r="F263" s="30" t="s">
        <v>1072</v>
      </c>
      <c r="G263" s="45" t="n">
        <v>67</v>
      </c>
      <c r="H263" s="30" t="s">
        <v>1255</v>
      </c>
      <c r="I263" s="30" t="s">
        <v>1258</v>
      </c>
      <c r="J263" s="36" t="s">
        <v>382</v>
      </c>
    </row>
    <row r="264" customFormat="false" ht="31.5" hidden="false" customHeight="true" outlineLevel="0" collapsed="false">
      <c r="B264" s="45" t="s">
        <v>1257</v>
      </c>
      <c r="C264" s="30" t="s">
        <v>1075</v>
      </c>
      <c r="D264" s="30" t="s">
        <v>525</v>
      </c>
      <c r="E264" s="30" t="s">
        <v>96</v>
      </c>
      <c r="F264" s="30" t="s">
        <v>1072</v>
      </c>
      <c r="G264" s="45" t="n">
        <v>67</v>
      </c>
      <c r="H264" s="30" t="s">
        <v>1255</v>
      </c>
      <c r="I264" s="30" t="s">
        <v>1258</v>
      </c>
      <c r="J264" s="36" t="s">
        <v>382</v>
      </c>
    </row>
    <row r="265" customFormat="false" ht="31.5" hidden="false" customHeight="true" outlineLevel="0" collapsed="false">
      <c r="B265" s="45" t="s">
        <v>1257</v>
      </c>
      <c r="C265" s="30" t="s">
        <v>1077</v>
      </c>
      <c r="D265" s="30" t="s">
        <v>525</v>
      </c>
      <c r="E265" s="30" t="s">
        <v>96</v>
      </c>
      <c r="F265" s="30" t="s">
        <v>1072</v>
      </c>
      <c r="G265" s="45" t="n">
        <v>67</v>
      </c>
      <c r="H265" s="30" t="s">
        <v>1255</v>
      </c>
      <c r="I265" s="30" t="s">
        <v>1258</v>
      </c>
      <c r="J265" s="36" t="s">
        <v>382</v>
      </c>
    </row>
    <row r="266" customFormat="false" ht="31.5" hidden="false" customHeight="true" outlineLevel="0" collapsed="false">
      <c r="B266" s="45" t="s">
        <v>1257</v>
      </c>
      <c r="C266" s="30" t="s">
        <v>1079</v>
      </c>
      <c r="D266" s="30" t="s">
        <v>525</v>
      </c>
      <c r="E266" s="30" t="s">
        <v>96</v>
      </c>
      <c r="F266" s="30" t="s">
        <v>1072</v>
      </c>
      <c r="G266" s="45" t="n">
        <v>67</v>
      </c>
      <c r="H266" s="30" t="s">
        <v>1255</v>
      </c>
      <c r="I266" s="30" t="s">
        <v>1258</v>
      </c>
      <c r="J266" s="36" t="s">
        <v>382</v>
      </c>
    </row>
    <row r="267" customFormat="false" ht="31.5" hidden="false" customHeight="true" outlineLevel="0" collapsed="false">
      <c r="B267" s="45" t="s">
        <v>1257</v>
      </c>
      <c r="C267" s="30" t="s">
        <v>1081</v>
      </c>
      <c r="D267" s="30" t="s">
        <v>94</v>
      </c>
      <c r="E267" s="30" t="s">
        <v>96</v>
      </c>
      <c r="F267" s="30" t="s">
        <v>1072</v>
      </c>
      <c r="G267" s="45" t="n">
        <v>67</v>
      </c>
      <c r="H267" s="30" t="s">
        <v>1255</v>
      </c>
      <c r="I267" s="30" t="s">
        <v>1258</v>
      </c>
      <c r="J267" s="36" t="s">
        <v>382</v>
      </c>
    </row>
    <row r="268" customFormat="false" ht="31.5" hidden="false" customHeight="true" outlineLevel="0" collapsed="false">
      <c r="B268" s="45" t="s">
        <v>1257</v>
      </c>
      <c r="C268" s="30" t="s">
        <v>1083</v>
      </c>
      <c r="D268" s="30" t="s">
        <v>94</v>
      </c>
      <c r="E268" s="30" t="s">
        <v>96</v>
      </c>
      <c r="F268" s="30" t="s">
        <v>1072</v>
      </c>
      <c r="G268" s="45" t="n">
        <v>67</v>
      </c>
      <c r="H268" s="30" t="s">
        <v>1255</v>
      </c>
      <c r="I268" s="30" t="s">
        <v>1258</v>
      </c>
      <c r="J268" s="36" t="s">
        <v>382</v>
      </c>
    </row>
    <row r="269" customFormat="false" ht="31.5" hidden="false" customHeight="true" outlineLevel="0" collapsed="false">
      <c r="B269" s="45" t="s">
        <v>1257</v>
      </c>
      <c r="C269" s="30" t="s">
        <v>1084</v>
      </c>
      <c r="D269" s="30" t="s">
        <v>120</v>
      </c>
      <c r="E269" s="30" t="s">
        <v>96</v>
      </c>
      <c r="F269" s="30" t="s">
        <v>1086</v>
      </c>
      <c r="G269" s="45" t="n">
        <v>70</v>
      </c>
      <c r="H269" s="30" t="s">
        <v>1255</v>
      </c>
      <c r="I269" s="30" t="s">
        <v>1258</v>
      </c>
      <c r="J269" s="36" t="s">
        <v>382</v>
      </c>
    </row>
    <row r="270" customFormat="false" ht="31.5" hidden="false" customHeight="true" outlineLevel="0" collapsed="false">
      <c r="B270" s="45" t="s">
        <v>1257</v>
      </c>
      <c r="C270" s="30" t="s">
        <v>1087</v>
      </c>
      <c r="D270" s="30" t="s">
        <v>1089</v>
      </c>
      <c r="E270" s="30" t="s">
        <v>96</v>
      </c>
      <c r="F270" s="30" t="s">
        <v>1086</v>
      </c>
      <c r="G270" s="45" t="n">
        <v>70</v>
      </c>
      <c r="H270" s="30" t="s">
        <v>1255</v>
      </c>
      <c r="I270" s="30" t="s">
        <v>1258</v>
      </c>
      <c r="J270" s="36" t="s">
        <v>382</v>
      </c>
    </row>
    <row r="271" customFormat="false" ht="31.5" hidden="false" customHeight="true" outlineLevel="0" collapsed="false">
      <c r="B271" s="45" t="s">
        <v>1257</v>
      </c>
      <c r="C271" s="30" t="s">
        <v>1090</v>
      </c>
      <c r="D271" s="30" t="s">
        <v>284</v>
      </c>
      <c r="E271" s="30" t="s">
        <v>96</v>
      </c>
      <c r="F271" s="30" t="s">
        <v>1086</v>
      </c>
      <c r="G271" s="45" t="n">
        <v>70</v>
      </c>
      <c r="H271" s="30" t="s">
        <v>1255</v>
      </c>
      <c r="I271" s="30" t="s">
        <v>1258</v>
      </c>
      <c r="J271" s="36" t="s">
        <v>382</v>
      </c>
    </row>
    <row r="272" customFormat="false" ht="31.5" hidden="false" customHeight="true" outlineLevel="0" collapsed="false">
      <c r="B272" s="45" t="s">
        <v>1257</v>
      </c>
      <c r="C272" s="30" t="s">
        <v>1092</v>
      </c>
      <c r="D272" s="30" t="s">
        <v>1094</v>
      </c>
      <c r="E272" s="30" t="s">
        <v>96</v>
      </c>
      <c r="F272" s="30" t="s">
        <v>1095</v>
      </c>
      <c r="G272" s="45" t="n">
        <v>71</v>
      </c>
      <c r="H272" s="30" t="s">
        <v>1255</v>
      </c>
      <c r="I272" s="30" t="s">
        <v>1258</v>
      </c>
      <c r="J272" s="36" t="s">
        <v>382</v>
      </c>
    </row>
    <row r="273" customFormat="false" ht="31.5" hidden="false" customHeight="true" outlineLevel="0" collapsed="false">
      <c r="B273" s="45" t="s">
        <v>1257</v>
      </c>
      <c r="C273" s="30" t="s">
        <v>1096</v>
      </c>
      <c r="D273" s="30" t="s">
        <v>1098</v>
      </c>
      <c r="E273" s="30" t="s">
        <v>96</v>
      </c>
      <c r="F273" s="30" t="s">
        <v>1099</v>
      </c>
      <c r="G273" s="45" t="n">
        <v>72</v>
      </c>
      <c r="H273" s="30" t="s">
        <v>1255</v>
      </c>
      <c r="I273" s="30" t="s">
        <v>1258</v>
      </c>
      <c r="J273" s="36" t="s">
        <v>382</v>
      </c>
    </row>
    <row r="274" customFormat="false" ht="31.5" hidden="false" customHeight="true" outlineLevel="0" collapsed="false">
      <c r="B274" s="45" t="s">
        <v>1257</v>
      </c>
      <c r="C274" s="30" t="s">
        <v>1100</v>
      </c>
      <c r="D274" s="30" t="s">
        <v>1102</v>
      </c>
      <c r="E274" s="30" t="s">
        <v>96</v>
      </c>
      <c r="F274" s="30" t="s">
        <v>1099</v>
      </c>
      <c r="G274" s="45" t="n">
        <v>72</v>
      </c>
      <c r="H274" s="30" t="s">
        <v>1255</v>
      </c>
      <c r="I274" s="30" t="s">
        <v>1258</v>
      </c>
      <c r="J274" s="36" t="s">
        <v>382</v>
      </c>
    </row>
    <row r="275" customFormat="false" ht="31.5" hidden="false" customHeight="true" outlineLevel="0" collapsed="false">
      <c r="B275" s="45" t="s">
        <v>1257</v>
      </c>
      <c r="C275" s="30" t="s">
        <v>1103</v>
      </c>
      <c r="D275" s="30" t="s">
        <v>1105</v>
      </c>
      <c r="E275" s="30" t="s">
        <v>96</v>
      </c>
      <c r="F275" s="30" t="s">
        <v>1099</v>
      </c>
      <c r="G275" s="45" t="n">
        <v>72</v>
      </c>
      <c r="H275" s="30" t="s">
        <v>1255</v>
      </c>
      <c r="I275" s="30" t="s">
        <v>1258</v>
      </c>
      <c r="J275" s="36" t="s">
        <v>382</v>
      </c>
    </row>
    <row r="276" customFormat="false" ht="31.5" hidden="false" customHeight="true" outlineLevel="0" collapsed="false">
      <c r="B276" s="45" t="s">
        <v>1257</v>
      </c>
      <c r="C276" s="30" t="s">
        <v>1106</v>
      </c>
      <c r="D276" s="30" t="s">
        <v>1105</v>
      </c>
      <c r="E276" s="30" t="s">
        <v>96</v>
      </c>
      <c r="F276" s="30" t="s">
        <v>1099</v>
      </c>
      <c r="G276" s="45" t="n">
        <v>72</v>
      </c>
      <c r="H276" s="30" t="s">
        <v>1255</v>
      </c>
      <c r="I276" s="30" t="s">
        <v>1258</v>
      </c>
      <c r="J276" s="36" t="s">
        <v>382</v>
      </c>
    </row>
    <row r="277" customFormat="false" ht="31.5" hidden="false" customHeight="true" outlineLevel="0" collapsed="false">
      <c r="B277" s="45" t="s">
        <v>1257</v>
      </c>
      <c r="C277" s="30" t="s">
        <v>1108</v>
      </c>
      <c r="D277" s="30" t="s">
        <v>94</v>
      </c>
      <c r="E277" s="30" t="s">
        <v>96</v>
      </c>
      <c r="F277" s="30" t="s">
        <v>1099</v>
      </c>
      <c r="G277" s="45" t="n">
        <v>72</v>
      </c>
      <c r="H277" s="30" t="s">
        <v>1255</v>
      </c>
      <c r="I277" s="30" t="s">
        <v>1258</v>
      </c>
      <c r="J277" s="36" t="s">
        <v>382</v>
      </c>
    </row>
    <row r="278" customFormat="false" ht="31.5" hidden="false" customHeight="true" outlineLevel="0" collapsed="false">
      <c r="B278" s="45" t="s">
        <v>1257</v>
      </c>
      <c r="C278" s="30" t="s">
        <v>1110</v>
      </c>
      <c r="D278" s="30" t="s">
        <v>1112</v>
      </c>
      <c r="E278" s="30" t="s">
        <v>96</v>
      </c>
      <c r="F278" s="30" t="s">
        <v>1113</v>
      </c>
      <c r="G278" s="45" t="n">
        <v>73</v>
      </c>
      <c r="H278" s="30" t="s">
        <v>1255</v>
      </c>
      <c r="I278" s="30" t="s">
        <v>1258</v>
      </c>
      <c r="J278" s="36" t="s">
        <v>382</v>
      </c>
    </row>
    <row r="279" customFormat="false" ht="31.5" hidden="false" customHeight="true" outlineLevel="0" collapsed="false">
      <c r="B279" s="45" t="s">
        <v>1257</v>
      </c>
      <c r="C279" s="30" t="s">
        <v>1114</v>
      </c>
      <c r="D279" s="30" t="s">
        <v>376</v>
      </c>
      <c r="E279" s="30" t="s">
        <v>96</v>
      </c>
      <c r="F279" s="30" t="s">
        <v>1113</v>
      </c>
      <c r="G279" s="45" t="n">
        <v>73</v>
      </c>
      <c r="H279" s="30" t="s">
        <v>1255</v>
      </c>
      <c r="I279" s="30" t="s">
        <v>1258</v>
      </c>
      <c r="J279" s="36" t="s">
        <v>382</v>
      </c>
    </row>
    <row r="280" customFormat="false" ht="31.5" hidden="false" customHeight="true" outlineLevel="0" collapsed="false">
      <c r="B280" s="45" t="s">
        <v>1257</v>
      </c>
      <c r="C280" s="30" t="s">
        <v>1116</v>
      </c>
      <c r="D280" s="30" t="s">
        <v>376</v>
      </c>
      <c r="E280" s="30" t="s">
        <v>96</v>
      </c>
      <c r="F280" s="30" t="s">
        <v>1113</v>
      </c>
      <c r="G280" s="45" t="n">
        <v>73</v>
      </c>
      <c r="H280" s="30" t="s">
        <v>1255</v>
      </c>
      <c r="I280" s="30" t="s">
        <v>1258</v>
      </c>
      <c r="J280" s="36" t="s">
        <v>382</v>
      </c>
    </row>
    <row r="281" customFormat="false" ht="31.5" hidden="false" customHeight="true" outlineLevel="0" collapsed="false">
      <c r="B281" s="45" t="s">
        <v>1257</v>
      </c>
      <c r="C281" s="30" t="s">
        <v>1118</v>
      </c>
      <c r="D281" s="30" t="s">
        <v>376</v>
      </c>
      <c r="E281" s="30" t="s">
        <v>96</v>
      </c>
      <c r="F281" s="30" t="s">
        <v>1113</v>
      </c>
      <c r="G281" s="45" t="n">
        <v>73</v>
      </c>
      <c r="H281" s="30" t="s">
        <v>1255</v>
      </c>
      <c r="I281" s="30" t="s">
        <v>1258</v>
      </c>
      <c r="J281" s="36" t="s">
        <v>382</v>
      </c>
    </row>
    <row r="282" customFormat="false" ht="31.5" hidden="false" customHeight="true" outlineLevel="0" collapsed="false">
      <c r="B282" s="45" t="s">
        <v>1257</v>
      </c>
      <c r="C282" s="30" t="s">
        <v>1120</v>
      </c>
      <c r="D282" s="30" t="s">
        <v>376</v>
      </c>
      <c r="E282" s="30" t="s">
        <v>96</v>
      </c>
      <c r="F282" s="30" t="s">
        <v>1113</v>
      </c>
      <c r="G282" s="45" t="n">
        <v>73</v>
      </c>
      <c r="H282" s="30" t="s">
        <v>1255</v>
      </c>
      <c r="I282" s="30" t="s">
        <v>1258</v>
      </c>
      <c r="J282" s="36" t="s">
        <v>382</v>
      </c>
    </row>
    <row r="283" customFormat="false" ht="31.5" hidden="false" customHeight="true" outlineLevel="0" collapsed="false">
      <c r="B283" s="45" t="s">
        <v>1257</v>
      </c>
      <c r="C283" s="30" t="s">
        <v>686</v>
      </c>
      <c r="D283" s="30" t="s">
        <v>376</v>
      </c>
      <c r="E283" s="30" t="s">
        <v>96</v>
      </c>
      <c r="F283" s="30" t="s">
        <v>1113</v>
      </c>
      <c r="G283" s="45" t="n">
        <v>73</v>
      </c>
      <c r="H283" s="30" t="s">
        <v>1255</v>
      </c>
      <c r="I283" s="30" t="s">
        <v>1258</v>
      </c>
      <c r="J283" s="33" t="s">
        <v>687</v>
      </c>
    </row>
    <row r="284" customFormat="false" ht="31.5" hidden="false" customHeight="true" outlineLevel="0" collapsed="false">
      <c r="B284" s="45" t="s">
        <v>1257</v>
      </c>
      <c r="C284" s="30" t="s">
        <v>1123</v>
      </c>
      <c r="D284" s="30" t="s">
        <v>1125</v>
      </c>
      <c r="E284" s="30" t="s">
        <v>96</v>
      </c>
      <c r="F284" s="30" t="s">
        <v>1113</v>
      </c>
      <c r="G284" s="45" t="n">
        <v>73</v>
      </c>
      <c r="H284" s="30" t="s">
        <v>1255</v>
      </c>
      <c r="I284" s="30" t="s">
        <v>1258</v>
      </c>
      <c r="J284" s="36" t="s">
        <v>382</v>
      </c>
    </row>
    <row r="285" customFormat="false" ht="31.5" hidden="false" customHeight="true" outlineLevel="0" collapsed="false">
      <c r="B285" s="45" t="s">
        <v>1257</v>
      </c>
      <c r="C285" s="30" t="s">
        <v>1126</v>
      </c>
      <c r="D285" s="30" t="s">
        <v>1112</v>
      </c>
      <c r="E285" s="30" t="s">
        <v>96</v>
      </c>
      <c r="F285" s="30" t="s">
        <v>1113</v>
      </c>
      <c r="G285" s="45" t="n">
        <v>74</v>
      </c>
      <c r="H285" s="30" t="s">
        <v>1255</v>
      </c>
      <c r="I285" s="30" t="s">
        <v>1258</v>
      </c>
      <c r="J285" s="36" t="s">
        <v>382</v>
      </c>
    </row>
    <row r="286" customFormat="false" ht="31.5" hidden="false" customHeight="true" outlineLevel="0" collapsed="false">
      <c r="B286" s="45" t="s">
        <v>1257</v>
      </c>
      <c r="C286" s="30" t="s">
        <v>1128</v>
      </c>
      <c r="D286" s="30" t="s">
        <v>237</v>
      </c>
      <c r="E286" s="30" t="s">
        <v>96</v>
      </c>
      <c r="F286" s="30" t="s">
        <v>1130</v>
      </c>
      <c r="G286" s="45" t="n">
        <v>74</v>
      </c>
      <c r="H286" s="30" t="s">
        <v>1255</v>
      </c>
      <c r="I286" s="30" t="s">
        <v>1258</v>
      </c>
      <c r="J286" s="36" t="s">
        <v>382</v>
      </c>
    </row>
    <row r="287" customFormat="false" ht="31.5" hidden="false" customHeight="true" outlineLevel="0" collapsed="false">
      <c r="B287" s="45" t="s">
        <v>1257</v>
      </c>
      <c r="C287" s="30" t="s">
        <v>1131</v>
      </c>
      <c r="D287" s="30" t="s">
        <v>241</v>
      </c>
      <c r="E287" s="30" t="s">
        <v>96</v>
      </c>
      <c r="F287" s="30" t="s">
        <v>1130</v>
      </c>
      <c r="G287" s="45" t="n">
        <v>74</v>
      </c>
      <c r="H287" s="30" t="s">
        <v>1255</v>
      </c>
      <c r="I287" s="30" t="s">
        <v>1258</v>
      </c>
      <c r="J287" s="36" t="s">
        <v>382</v>
      </c>
    </row>
    <row r="288" customFormat="false" ht="31.5" hidden="false" customHeight="true" outlineLevel="0" collapsed="false">
      <c r="B288" s="45" t="s">
        <v>1257</v>
      </c>
      <c r="C288" s="30" t="s">
        <v>1133</v>
      </c>
      <c r="D288" s="30" t="s">
        <v>241</v>
      </c>
      <c r="E288" s="30" t="s">
        <v>96</v>
      </c>
      <c r="F288" s="30" t="s">
        <v>1130</v>
      </c>
      <c r="G288" s="45" t="n">
        <v>74</v>
      </c>
      <c r="H288" s="30" t="s">
        <v>1255</v>
      </c>
      <c r="I288" s="30" t="s">
        <v>1258</v>
      </c>
      <c r="J288" s="36" t="s">
        <v>382</v>
      </c>
    </row>
    <row r="289" customFormat="false" ht="31.5" hidden="false" customHeight="true" outlineLevel="0" collapsed="false">
      <c r="B289" s="45" t="s">
        <v>1257</v>
      </c>
      <c r="C289" s="30" t="s">
        <v>1135</v>
      </c>
      <c r="D289" s="30" t="s">
        <v>148</v>
      </c>
      <c r="E289" s="30" t="s">
        <v>96</v>
      </c>
      <c r="F289" s="30" t="s">
        <v>1136</v>
      </c>
      <c r="G289" s="45" t="n">
        <v>78</v>
      </c>
      <c r="H289" s="30" t="s">
        <v>1255</v>
      </c>
      <c r="I289" s="30" t="s">
        <v>1258</v>
      </c>
      <c r="J289" s="36" t="s">
        <v>382</v>
      </c>
    </row>
    <row r="290" customFormat="false" ht="31.5" hidden="false" customHeight="true" outlineLevel="0" collapsed="false">
      <c r="B290" s="45" t="s">
        <v>1257</v>
      </c>
      <c r="C290" s="30" t="s">
        <v>1137</v>
      </c>
      <c r="D290" s="30" t="s">
        <v>124</v>
      </c>
      <c r="E290" s="30" t="s">
        <v>96</v>
      </c>
      <c r="F290" s="30" t="s">
        <v>1136</v>
      </c>
      <c r="G290" s="45" t="n">
        <v>78</v>
      </c>
      <c r="H290" s="30" t="s">
        <v>1255</v>
      </c>
      <c r="I290" s="30" t="s">
        <v>1258</v>
      </c>
      <c r="J290" s="36" t="s">
        <v>382</v>
      </c>
    </row>
    <row r="291" customFormat="false" ht="31.5" hidden="false" customHeight="true" outlineLevel="0" collapsed="false">
      <c r="B291" s="45" t="s">
        <v>1257</v>
      </c>
      <c r="C291" s="30" t="s">
        <v>1139</v>
      </c>
      <c r="D291" s="30" t="s">
        <v>124</v>
      </c>
      <c r="E291" s="30" t="s">
        <v>96</v>
      </c>
      <c r="F291" s="30" t="s">
        <v>1136</v>
      </c>
      <c r="G291" s="45" t="n">
        <v>78</v>
      </c>
      <c r="H291" s="30" t="s">
        <v>1255</v>
      </c>
      <c r="I291" s="30" t="s">
        <v>1258</v>
      </c>
      <c r="J291" s="36" t="s">
        <v>382</v>
      </c>
    </row>
    <row r="292" customFormat="false" ht="31.5" hidden="false" customHeight="true" outlineLevel="0" collapsed="false">
      <c r="B292" s="45" t="s">
        <v>1257</v>
      </c>
      <c r="C292" s="30" t="s">
        <v>1141</v>
      </c>
      <c r="D292" s="30" t="s">
        <v>124</v>
      </c>
      <c r="E292" s="30" t="s">
        <v>96</v>
      </c>
      <c r="F292" s="30" t="s">
        <v>1136</v>
      </c>
      <c r="G292" s="45" t="n">
        <v>78</v>
      </c>
      <c r="H292" s="30" t="s">
        <v>1255</v>
      </c>
      <c r="I292" s="30" t="s">
        <v>1258</v>
      </c>
      <c r="J292" s="36" t="s">
        <v>382</v>
      </c>
    </row>
    <row r="293" customFormat="false" ht="31.5" hidden="false" customHeight="true" outlineLevel="0" collapsed="false">
      <c r="B293" s="45" t="s">
        <v>1257</v>
      </c>
      <c r="C293" s="30" t="s">
        <v>1143</v>
      </c>
      <c r="D293" s="30" t="s">
        <v>148</v>
      </c>
      <c r="E293" s="30" t="s">
        <v>96</v>
      </c>
      <c r="F293" s="30" t="s">
        <v>1136</v>
      </c>
      <c r="G293" s="45" t="n">
        <v>78</v>
      </c>
      <c r="H293" s="30" t="s">
        <v>1255</v>
      </c>
      <c r="I293" s="30" t="s">
        <v>1258</v>
      </c>
      <c r="J293" s="36" t="s">
        <v>382</v>
      </c>
    </row>
    <row r="294" customFormat="false" ht="31.5" hidden="false" customHeight="true" outlineLevel="0" collapsed="false">
      <c r="B294" s="45" t="s">
        <v>1257</v>
      </c>
      <c r="C294" s="30" t="s">
        <v>1145</v>
      </c>
      <c r="D294" s="30" t="s">
        <v>148</v>
      </c>
      <c r="E294" s="30" t="s">
        <v>96</v>
      </c>
      <c r="F294" s="30" t="s">
        <v>1136</v>
      </c>
      <c r="G294" s="45" t="n">
        <v>78</v>
      </c>
      <c r="H294" s="30" t="s">
        <v>1255</v>
      </c>
      <c r="I294" s="30" t="s">
        <v>1258</v>
      </c>
      <c r="J294" s="36" t="s">
        <v>382</v>
      </c>
    </row>
    <row r="295" customFormat="false" ht="31.5" hidden="false" customHeight="true" outlineLevel="0" collapsed="false">
      <c r="B295" s="45" t="s">
        <v>1257</v>
      </c>
      <c r="C295" s="30" t="s">
        <v>1147</v>
      </c>
      <c r="D295" s="30" t="s">
        <v>293</v>
      </c>
      <c r="E295" s="30" t="s">
        <v>96</v>
      </c>
      <c r="F295" s="30" t="s">
        <v>1136</v>
      </c>
      <c r="G295" s="45" t="n">
        <v>78</v>
      </c>
      <c r="H295" s="30" t="s">
        <v>1255</v>
      </c>
      <c r="I295" s="30" t="s">
        <v>1258</v>
      </c>
      <c r="J295" s="36" t="s">
        <v>382</v>
      </c>
    </row>
    <row r="296" customFormat="false" ht="31.5" hidden="false" customHeight="true" outlineLevel="0" collapsed="false">
      <c r="B296" s="45" t="s">
        <v>1257</v>
      </c>
      <c r="C296" s="30" t="s">
        <v>1149</v>
      </c>
      <c r="D296" s="30" t="s">
        <v>120</v>
      </c>
      <c r="E296" s="30" t="s">
        <v>96</v>
      </c>
      <c r="F296" s="30" t="s">
        <v>1136</v>
      </c>
      <c r="G296" s="45" t="n">
        <v>78</v>
      </c>
      <c r="H296" s="30" t="s">
        <v>1255</v>
      </c>
      <c r="I296" s="30" t="s">
        <v>1258</v>
      </c>
      <c r="J296" s="36" t="s">
        <v>382</v>
      </c>
    </row>
    <row r="297" customFormat="false" ht="31.5" hidden="false" customHeight="true" outlineLevel="0" collapsed="false">
      <c r="B297" s="45" t="s">
        <v>1257</v>
      </c>
      <c r="C297" s="30" t="s">
        <v>1151</v>
      </c>
      <c r="D297" s="30" t="s">
        <v>1153</v>
      </c>
      <c r="E297" s="30" t="s">
        <v>96</v>
      </c>
      <c r="F297" s="30" t="s">
        <v>1154</v>
      </c>
      <c r="G297" s="45" t="n">
        <v>79</v>
      </c>
      <c r="H297" s="30" t="s">
        <v>1255</v>
      </c>
      <c r="I297" s="30" t="s">
        <v>1258</v>
      </c>
      <c r="J297" s="36" t="s">
        <v>382</v>
      </c>
    </row>
    <row r="298" customFormat="false" ht="31.5" hidden="false" customHeight="true" outlineLevel="0" collapsed="false">
      <c r="B298" s="45" t="s">
        <v>1257</v>
      </c>
      <c r="C298" s="30" t="s">
        <v>1155</v>
      </c>
      <c r="D298" s="30" t="s">
        <v>179</v>
      </c>
      <c r="E298" s="30" t="s">
        <v>96</v>
      </c>
      <c r="F298" s="30" t="s">
        <v>1154</v>
      </c>
      <c r="G298" s="45" t="n">
        <v>79</v>
      </c>
      <c r="H298" s="30" t="s">
        <v>1255</v>
      </c>
      <c r="I298" s="30" t="s">
        <v>1258</v>
      </c>
      <c r="J298" s="36" t="s">
        <v>382</v>
      </c>
    </row>
    <row r="299" customFormat="false" ht="31.5" hidden="false" customHeight="true" outlineLevel="0" collapsed="false">
      <c r="B299" s="45" t="s">
        <v>1257</v>
      </c>
      <c r="C299" s="30" t="s">
        <v>1157</v>
      </c>
      <c r="D299" s="30" t="s">
        <v>667</v>
      </c>
      <c r="E299" s="30" t="s">
        <v>96</v>
      </c>
      <c r="F299" s="30" t="s">
        <v>1154</v>
      </c>
      <c r="G299" s="45" t="n">
        <v>79</v>
      </c>
      <c r="H299" s="30" t="s">
        <v>1255</v>
      </c>
      <c r="I299" s="30" t="s">
        <v>1258</v>
      </c>
      <c r="J299" s="36" t="s">
        <v>382</v>
      </c>
    </row>
    <row r="300" customFormat="false" ht="31.5" hidden="false" customHeight="true" outlineLevel="0" collapsed="false">
      <c r="B300" s="45" t="s">
        <v>1257</v>
      </c>
      <c r="C300" s="30" t="s">
        <v>1159</v>
      </c>
      <c r="D300" s="30" t="s">
        <v>667</v>
      </c>
      <c r="E300" s="30" t="s">
        <v>96</v>
      </c>
      <c r="F300" s="30" t="s">
        <v>1154</v>
      </c>
      <c r="G300" s="45" t="n">
        <v>79</v>
      </c>
      <c r="H300" s="30" t="s">
        <v>1255</v>
      </c>
      <c r="I300" s="30" t="s">
        <v>1258</v>
      </c>
      <c r="J300" s="36" t="s">
        <v>382</v>
      </c>
    </row>
    <row r="301" customFormat="false" ht="31.5" hidden="false" customHeight="true" outlineLevel="0" collapsed="false">
      <c r="B301" s="45" t="s">
        <v>1257</v>
      </c>
      <c r="C301" s="30" t="s">
        <v>1161</v>
      </c>
      <c r="D301" s="30" t="s">
        <v>179</v>
      </c>
      <c r="E301" s="30" t="s">
        <v>96</v>
      </c>
      <c r="F301" s="30" t="s">
        <v>1154</v>
      </c>
      <c r="G301" s="45" t="n">
        <v>79</v>
      </c>
      <c r="H301" s="30" t="s">
        <v>1255</v>
      </c>
      <c r="I301" s="30" t="s">
        <v>1258</v>
      </c>
      <c r="J301" s="36" t="s">
        <v>382</v>
      </c>
    </row>
    <row r="302" customFormat="false" ht="31.5" hidden="false" customHeight="true" outlineLevel="0" collapsed="false">
      <c r="B302" s="45" t="s">
        <v>1257</v>
      </c>
      <c r="C302" s="30" t="s">
        <v>1163</v>
      </c>
      <c r="D302" s="30" t="s">
        <v>179</v>
      </c>
      <c r="E302" s="30" t="s">
        <v>96</v>
      </c>
      <c r="F302" s="30" t="s">
        <v>1154</v>
      </c>
      <c r="G302" s="45" t="n">
        <v>79</v>
      </c>
      <c r="H302" s="30" t="s">
        <v>1255</v>
      </c>
      <c r="I302" s="30" t="s">
        <v>1258</v>
      </c>
      <c r="J302" s="36" t="s">
        <v>382</v>
      </c>
    </row>
    <row r="303" customFormat="false" ht="31.5" hidden="false" customHeight="true" outlineLevel="0" collapsed="false">
      <c r="B303" s="45" t="s">
        <v>1257</v>
      </c>
      <c r="C303" s="30" t="s">
        <v>1165</v>
      </c>
      <c r="D303" s="30" t="s">
        <v>179</v>
      </c>
      <c r="E303" s="30" t="s">
        <v>96</v>
      </c>
      <c r="F303" s="30" t="s">
        <v>1154</v>
      </c>
      <c r="G303" s="45" t="n">
        <v>79</v>
      </c>
      <c r="H303" s="30" t="s">
        <v>1255</v>
      </c>
      <c r="I303" s="30" t="s">
        <v>1258</v>
      </c>
      <c r="J303" s="36" t="s">
        <v>382</v>
      </c>
    </row>
    <row r="304" customFormat="false" ht="31.5" hidden="false" customHeight="true" outlineLevel="0" collapsed="false">
      <c r="B304" s="45" t="s">
        <v>1257</v>
      </c>
      <c r="C304" s="30" t="s">
        <v>1167</v>
      </c>
      <c r="D304" s="30" t="s">
        <v>179</v>
      </c>
      <c r="E304" s="30" t="s">
        <v>96</v>
      </c>
      <c r="F304" s="30" t="s">
        <v>1154</v>
      </c>
      <c r="G304" s="45" t="n">
        <v>79</v>
      </c>
      <c r="H304" s="30" t="s">
        <v>1255</v>
      </c>
      <c r="I304" s="30" t="s">
        <v>1258</v>
      </c>
      <c r="J304" s="36" t="s">
        <v>382</v>
      </c>
    </row>
    <row r="305" customFormat="false" ht="31.5" hidden="false" customHeight="true" outlineLevel="0" collapsed="false">
      <c r="B305" s="45" t="s">
        <v>1257</v>
      </c>
      <c r="C305" s="30" t="s">
        <v>1169</v>
      </c>
      <c r="D305" s="30" t="s">
        <v>667</v>
      </c>
      <c r="E305" s="30" t="s">
        <v>96</v>
      </c>
      <c r="F305" s="30" t="s">
        <v>1154</v>
      </c>
      <c r="G305" s="45" t="n">
        <v>79</v>
      </c>
      <c r="H305" s="30" t="s">
        <v>1255</v>
      </c>
      <c r="I305" s="30" t="s">
        <v>1258</v>
      </c>
      <c r="J305" s="36" t="s">
        <v>382</v>
      </c>
    </row>
    <row r="306" customFormat="false" ht="31.5" hidden="false" customHeight="true" outlineLevel="0" collapsed="false">
      <c r="B306" s="45" t="s">
        <v>1257</v>
      </c>
      <c r="C306" s="30" t="s">
        <v>1171</v>
      </c>
      <c r="D306" s="30" t="s">
        <v>1105</v>
      </c>
      <c r="E306" s="30" t="s">
        <v>96</v>
      </c>
      <c r="F306" s="30" t="s">
        <v>1154</v>
      </c>
      <c r="G306" s="45" t="n">
        <v>80</v>
      </c>
      <c r="H306" s="30" t="s">
        <v>1255</v>
      </c>
      <c r="I306" s="30" t="s">
        <v>1258</v>
      </c>
      <c r="J306" s="36" t="s">
        <v>382</v>
      </c>
    </row>
    <row r="307" customFormat="false" ht="31.5" hidden="false" customHeight="true" outlineLevel="0" collapsed="false">
      <c r="B307" s="45" t="s">
        <v>1257</v>
      </c>
      <c r="C307" s="30" t="s">
        <v>1173</v>
      </c>
      <c r="D307" s="30" t="s">
        <v>1105</v>
      </c>
      <c r="E307" s="30" t="s">
        <v>96</v>
      </c>
      <c r="F307" s="30" t="s">
        <v>1154</v>
      </c>
      <c r="G307" s="45" t="n">
        <v>80</v>
      </c>
      <c r="H307" s="30" t="s">
        <v>1255</v>
      </c>
      <c r="I307" s="30" t="s">
        <v>1258</v>
      </c>
      <c r="J307" s="36" t="s">
        <v>382</v>
      </c>
    </row>
    <row r="308" customFormat="false" ht="31.5" hidden="false" customHeight="true" outlineLevel="0" collapsed="false">
      <c r="B308" s="45" t="s">
        <v>1257</v>
      </c>
      <c r="C308" s="30" t="s">
        <v>1175</v>
      </c>
      <c r="D308" s="30" t="s">
        <v>179</v>
      </c>
      <c r="E308" s="30" t="s">
        <v>96</v>
      </c>
      <c r="F308" s="30" t="s">
        <v>1177</v>
      </c>
      <c r="G308" s="45" t="n">
        <v>81</v>
      </c>
      <c r="H308" s="30" t="s">
        <v>1255</v>
      </c>
      <c r="I308" s="30" t="s">
        <v>1258</v>
      </c>
      <c r="J308" s="36" t="s">
        <v>382</v>
      </c>
    </row>
    <row r="309" customFormat="false" ht="31.5" hidden="false" customHeight="true" outlineLevel="0" collapsed="false">
      <c r="B309" s="45" t="s">
        <v>1257</v>
      </c>
      <c r="C309" s="30" t="s">
        <v>1178</v>
      </c>
      <c r="D309" s="30" t="s">
        <v>376</v>
      </c>
      <c r="E309" s="30" t="s">
        <v>96</v>
      </c>
      <c r="F309" s="30" t="s">
        <v>1177</v>
      </c>
      <c r="G309" s="45" t="n">
        <v>81</v>
      </c>
      <c r="H309" s="30" t="s">
        <v>1255</v>
      </c>
      <c r="I309" s="30" t="s">
        <v>1258</v>
      </c>
      <c r="J309" s="36" t="s">
        <v>382</v>
      </c>
    </row>
    <row r="310" customFormat="false" ht="31.5" hidden="false" customHeight="true" outlineLevel="0" collapsed="false">
      <c r="B310" s="45" t="s">
        <v>1257</v>
      </c>
      <c r="C310" s="30" t="s">
        <v>1180</v>
      </c>
      <c r="D310" s="30" t="s">
        <v>376</v>
      </c>
      <c r="E310" s="30" t="s">
        <v>96</v>
      </c>
      <c r="F310" s="30" t="s">
        <v>1177</v>
      </c>
      <c r="G310" s="45" t="n">
        <v>81</v>
      </c>
      <c r="H310" s="30" t="s">
        <v>1255</v>
      </c>
      <c r="I310" s="30" t="s">
        <v>1258</v>
      </c>
      <c r="J310" s="36" t="s">
        <v>382</v>
      </c>
    </row>
    <row r="311" customFormat="false" ht="31.5" hidden="false" customHeight="true" outlineLevel="0" collapsed="false">
      <c r="B311" s="45" t="s">
        <v>1257</v>
      </c>
      <c r="C311" s="30" t="s">
        <v>1182</v>
      </c>
      <c r="D311" s="30" t="s">
        <v>376</v>
      </c>
      <c r="E311" s="30" t="s">
        <v>96</v>
      </c>
      <c r="F311" s="30" t="s">
        <v>1177</v>
      </c>
      <c r="G311" s="45" t="n">
        <v>81</v>
      </c>
      <c r="H311" s="30" t="s">
        <v>1255</v>
      </c>
      <c r="I311" s="30" t="s">
        <v>1258</v>
      </c>
      <c r="J311" s="36" t="s">
        <v>382</v>
      </c>
    </row>
    <row r="312" customFormat="false" ht="31.5" hidden="false" customHeight="true" outlineLevel="0" collapsed="false">
      <c r="B312" s="45" t="s">
        <v>1257</v>
      </c>
      <c r="C312" s="30" t="s">
        <v>1184</v>
      </c>
      <c r="D312" s="30" t="s">
        <v>214</v>
      </c>
      <c r="E312" s="30" t="s">
        <v>96</v>
      </c>
      <c r="F312" s="30" t="s">
        <v>1177</v>
      </c>
      <c r="G312" s="45" t="n">
        <v>81</v>
      </c>
      <c r="H312" s="30" t="s">
        <v>1255</v>
      </c>
      <c r="I312" s="30" t="s">
        <v>1258</v>
      </c>
      <c r="J312" s="36" t="s">
        <v>382</v>
      </c>
    </row>
    <row r="313" customFormat="false" ht="31.5" hidden="false" customHeight="true" outlineLevel="0" collapsed="false">
      <c r="B313" s="45" t="s">
        <v>1257</v>
      </c>
      <c r="C313" s="30" t="s">
        <v>1186</v>
      </c>
      <c r="D313" s="30" t="s">
        <v>214</v>
      </c>
      <c r="E313" s="30" t="s">
        <v>96</v>
      </c>
      <c r="F313" s="30" t="s">
        <v>1177</v>
      </c>
      <c r="G313" s="45" t="n">
        <v>81</v>
      </c>
      <c r="H313" s="30" t="s">
        <v>1255</v>
      </c>
      <c r="I313" s="30" t="s">
        <v>1258</v>
      </c>
      <c r="J313" s="36" t="s">
        <v>382</v>
      </c>
    </row>
    <row r="314" customFormat="false" ht="31.5" hidden="false" customHeight="true" outlineLevel="0" collapsed="false">
      <c r="B314" s="45" t="s">
        <v>1257</v>
      </c>
      <c r="C314" s="30" t="s">
        <v>1188</v>
      </c>
      <c r="D314" s="30" t="s">
        <v>525</v>
      </c>
      <c r="E314" s="30" t="s">
        <v>96</v>
      </c>
      <c r="F314" s="30" t="s">
        <v>1177</v>
      </c>
      <c r="G314" s="45" t="n">
        <v>81</v>
      </c>
      <c r="H314" s="30" t="s">
        <v>1255</v>
      </c>
      <c r="I314" s="30" t="s">
        <v>1258</v>
      </c>
      <c r="J314" s="36" t="s">
        <v>382</v>
      </c>
    </row>
    <row r="315" customFormat="false" ht="31.5" hidden="false" customHeight="true" outlineLevel="0" collapsed="false">
      <c r="B315" s="45" t="s">
        <v>1257</v>
      </c>
      <c r="C315" s="30" t="s">
        <v>1190</v>
      </c>
      <c r="D315" s="30" t="s">
        <v>148</v>
      </c>
      <c r="E315" s="30" t="s">
        <v>96</v>
      </c>
      <c r="F315" s="30" t="s">
        <v>1192</v>
      </c>
      <c r="G315" s="45" t="n">
        <v>82</v>
      </c>
      <c r="H315" s="30" t="s">
        <v>1255</v>
      </c>
      <c r="I315" s="30" t="s">
        <v>1258</v>
      </c>
      <c r="J315" s="36" t="s">
        <v>382</v>
      </c>
    </row>
    <row r="316" customFormat="false" ht="31.5" hidden="false" customHeight="true" outlineLevel="0" collapsed="false">
      <c r="B316" s="45" t="s">
        <v>1257</v>
      </c>
      <c r="C316" s="30" t="s">
        <v>1193</v>
      </c>
      <c r="D316" s="30" t="s">
        <v>148</v>
      </c>
      <c r="E316" s="30" t="s">
        <v>96</v>
      </c>
      <c r="F316" s="30" t="s">
        <v>1195</v>
      </c>
      <c r="G316" s="45" t="n">
        <v>83</v>
      </c>
      <c r="H316" s="30" t="s">
        <v>1255</v>
      </c>
      <c r="I316" s="30" t="s">
        <v>1258</v>
      </c>
      <c r="J316" s="36" t="s">
        <v>382</v>
      </c>
    </row>
    <row r="317" customFormat="false" ht="31.5" hidden="false" customHeight="true" outlineLevel="0" collapsed="false">
      <c r="B317" s="45" t="s">
        <v>1257</v>
      </c>
      <c r="C317" s="30" t="s">
        <v>1196</v>
      </c>
      <c r="D317" s="30" t="s">
        <v>120</v>
      </c>
      <c r="E317" s="30" t="s">
        <v>96</v>
      </c>
      <c r="F317" s="30" t="s">
        <v>1195</v>
      </c>
      <c r="G317" s="45" t="n">
        <v>83</v>
      </c>
      <c r="H317" s="30" t="s">
        <v>1255</v>
      </c>
      <c r="I317" s="30" t="s">
        <v>1258</v>
      </c>
      <c r="J317" s="36" t="s">
        <v>382</v>
      </c>
    </row>
    <row r="318" customFormat="false" ht="31.5" hidden="false" customHeight="true" outlineLevel="0" collapsed="false">
      <c r="B318" s="45" t="s">
        <v>1257</v>
      </c>
      <c r="C318" s="30" t="s">
        <v>1198</v>
      </c>
      <c r="D318" s="30" t="s">
        <v>100</v>
      </c>
      <c r="E318" s="30" t="s">
        <v>96</v>
      </c>
      <c r="F318" s="30" t="s">
        <v>1199</v>
      </c>
      <c r="G318" s="45" t="n">
        <v>86</v>
      </c>
      <c r="H318" s="30" t="s">
        <v>1255</v>
      </c>
      <c r="I318" s="30" t="s">
        <v>1258</v>
      </c>
      <c r="J318" s="36" t="s">
        <v>382</v>
      </c>
    </row>
    <row r="319" customFormat="false" ht="31.5" hidden="false" customHeight="true" outlineLevel="0" collapsed="false">
      <c r="B319" s="45" t="s">
        <v>1257</v>
      </c>
      <c r="C319" s="30" t="s">
        <v>1200</v>
      </c>
      <c r="D319" s="30" t="s">
        <v>100</v>
      </c>
      <c r="E319" s="30" t="s">
        <v>96</v>
      </c>
      <c r="F319" s="30" t="s">
        <v>1199</v>
      </c>
      <c r="G319" s="45" t="n">
        <v>86</v>
      </c>
      <c r="H319" s="30" t="s">
        <v>1255</v>
      </c>
      <c r="I319" s="30" t="s">
        <v>1258</v>
      </c>
      <c r="J319" s="36" t="s">
        <v>382</v>
      </c>
    </row>
    <row r="320" customFormat="false" ht="31.5" hidden="false" customHeight="true" outlineLevel="0" collapsed="false">
      <c r="B320" s="45" t="s">
        <v>1257</v>
      </c>
      <c r="C320" s="30" t="s">
        <v>1202</v>
      </c>
      <c r="D320" s="30" t="s">
        <v>376</v>
      </c>
      <c r="E320" s="30" t="s">
        <v>96</v>
      </c>
      <c r="F320" s="30" t="s">
        <v>1204</v>
      </c>
      <c r="G320" s="45" t="n">
        <v>87</v>
      </c>
      <c r="H320" s="30" t="s">
        <v>1255</v>
      </c>
      <c r="I320" s="30" t="s">
        <v>1258</v>
      </c>
      <c r="J320" s="36" t="s">
        <v>382</v>
      </c>
    </row>
    <row r="321" customFormat="false" ht="31.5" hidden="false" customHeight="true" outlineLevel="0" collapsed="false">
      <c r="B321" s="45" t="s">
        <v>1257</v>
      </c>
      <c r="C321" s="30" t="s">
        <v>1205</v>
      </c>
      <c r="D321" s="30" t="s">
        <v>376</v>
      </c>
      <c r="E321" s="30" t="s">
        <v>96</v>
      </c>
      <c r="F321" s="30" t="s">
        <v>1204</v>
      </c>
      <c r="G321" s="45" t="n">
        <v>87</v>
      </c>
      <c r="H321" s="30" t="s">
        <v>1255</v>
      </c>
      <c r="I321" s="30" t="s">
        <v>1258</v>
      </c>
      <c r="J321" s="36" t="s">
        <v>382</v>
      </c>
    </row>
    <row r="322" customFormat="false" ht="31.5" hidden="false" customHeight="true" outlineLevel="0" collapsed="false">
      <c r="B322" s="45" t="s">
        <v>1257</v>
      </c>
      <c r="C322" s="30" t="s">
        <v>1207</v>
      </c>
      <c r="D322" s="30" t="s">
        <v>376</v>
      </c>
      <c r="E322" s="30" t="s">
        <v>96</v>
      </c>
      <c r="F322" s="30" t="s">
        <v>1204</v>
      </c>
      <c r="G322" s="45" t="n">
        <v>87</v>
      </c>
      <c r="H322" s="30" t="s">
        <v>1255</v>
      </c>
      <c r="I322" s="30" t="s">
        <v>1258</v>
      </c>
      <c r="J322" s="36" t="s">
        <v>382</v>
      </c>
    </row>
    <row r="323" customFormat="false" ht="31.5" hidden="false" customHeight="true" outlineLevel="0" collapsed="false">
      <c r="B323" s="45" t="s">
        <v>1257</v>
      </c>
      <c r="C323" s="30" t="s">
        <v>1209</v>
      </c>
      <c r="D323" s="30" t="s">
        <v>371</v>
      </c>
      <c r="E323" s="30" t="s">
        <v>96</v>
      </c>
      <c r="F323" s="30" t="s">
        <v>1211</v>
      </c>
      <c r="G323" s="45" t="n">
        <v>88</v>
      </c>
      <c r="H323" s="30" t="s">
        <v>1255</v>
      </c>
      <c r="I323" s="30" t="s">
        <v>1258</v>
      </c>
      <c r="J323" s="36" t="s">
        <v>382</v>
      </c>
    </row>
    <row r="324" customFormat="false" ht="31.5" hidden="false" customHeight="true" outlineLevel="0" collapsed="false">
      <c r="B324" s="45" t="s">
        <v>1257</v>
      </c>
      <c r="C324" s="30" t="s">
        <v>1212</v>
      </c>
      <c r="D324" s="30" t="s">
        <v>376</v>
      </c>
      <c r="E324" s="30" t="s">
        <v>96</v>
      </c>
      <c r="F324" s="30" t="s">
        <v>1211</v>
      </c>
      <c r="G324" s="45" t="n">
        <v>88</v>
      </c>
      <c r="H324" s="30" t="s">
        <v>1255</v>
      </c>
      <c r="I324" s="30" t="s">
        <v>1258</v>
      </c>
      <c r="J324" s="36" t="s">
        <v>382</v>
      </c>
    </row>
    <row r="325" customFormat="false" ht="31.5" hidden="false" customHeight="true" outlineLevel="0" collapsed="false">
      <c r="B325" s="45" t="s">
        <v>1257</v>
      </c>
      <c r="C325" s="30" t="s">
        <v>1214</v>
      </c>
      <c r="D325" s="30" t="s">
        <v>241</v>
      </c>
      <c r="E325" s="30" t="s">
        <v>96</v>
      </c>
      <c r="F325" s="30" t="s">
        <v>1211</v>
      </c>
      <c r="G325" s="45" t="n">
        <v>88</v>
      </c>
      <c r="H325" s="30" t="s">
        <v>1255</v>
      </c>
      <c r="I325" s="30" t="s">
        <v>1258</v>
      </c>
      <c r="J325" s="36" t="s">
        <v>382</v>
      </c>
    </row>
    <row r="326" customFormat="false" ht="31.5" hidden="false" customHeight="true" outlineLevel="0" collapsed="false">
      <c r="B326" s="45" t="s">
        <v>1257</v>
      </c>
      <c r="C326" s="30" t="s">
        <v>1216</v>
      </c>
      <c r="D326" s="30" t="s">
        <v>376</v>
      </c>
      <c r="E326" s="30" t="s">
        <v>96</v>
      </c>
      <c r="F326" s="30" t="s">
        <v>1218</v>
      </c>
      <c r="G326" s="45" t="n">
        <v>93</v>
      </c>
      <c r="H326" s="30" t="s">
        <v>1255</v>
      </c>
      <c r="I326" s="30" t="s">
        <v>1258</v>
      </c>
      <c r="J326" s="36" t="s">
        <v>382</v>
      </c>
    </row>
    <row r="327" customFormat="false" ht="31.5" hidden="false" customHeight="true" outlineLevel="0" collapsed="false">
      <c r="B327" s="45" t="s">
        <v>1257</v>
      </c>
      <c r="C327" s="30" t="s">
        <v>1219</v>
      </c>
      <c r="D327" s="30" t="s">
        <v>376</v>
      </c>
      <c r="E327" s="30" t="s">
        <v>96</v>
      </c>
      <c r="F327" s="30" t="s">
        <v>1218</v>
      </c>
      <c r="G327" s="45" t="n">
        <v>93</v>
      </c>
      <c r="H327" s="30" t="s">
        <v>1255</v>
      </c>
      <c r="I327" s="30" t="s">
        <v>1258</v>
      </c>
      <c r="J327" s="36" t="s">
        <v>382</v>
      </c>
    </row>
    <row r="328" customFormat="false" ht="31.5" hidden="false" customHeight="true" outlineLevel="0" collapsed="false">
      <c r="B328" s="45" t="s">
        <v>1257</v>
      </c>
      <c r="C328" s="30" t="s">
        <v>1221</v>
      </c>
      <c r="D328" s="30" t="s">
        <v>376</v>
      </c>
      <c r="E328" s="30" t="s">
        <v>96</v>
      </c>
      <c r="F328" s="30" t="s">
        <v>1218</v>
      </c>
      <c r="G328" s="45" t="n">
        <v>93</v>
      </c>
      <c r="H328" s="30" t="s">
        <v>1255</v>
      </c>
      <c r="I328" s="30" t="s">
        <v>1258</v>
      </c>
      <c r="J328" s="36" t="s">
        <v>382</v>
      </c>
    </row>
    <row r="329" customFormat="false" ht="31.5" hidden="false" customHeight="true" outlineLevel="0" collapsed="false">
      <c r="B329" s="45" t="s">
        <v>1257</v>
      </c>
      <c r="C329" s="30" t="s">
        <v>1223</v>
      </c>
      <c r="D329" s="30" t="s">
        <v>376</v>
      </c>
      <c r="E329" s="30" t="s">
        <v>96</v>
      </c>
      <c r="F329" s="30" t="s">
        <v>1218</v>
      </c>
      <c r="G329" s="45" t="n">
        <v>93</v>
      </c>
      <c r="H329" s="30" t="s">
        <v>1255</v>
      </c>
      <c r="I329" s="30" t="s">
        <v>1258</v>
      </c>
      <c r="J329" s="36" t="s">
        <v>382</v>
      </c>
    </row>
    <row r="330" customFormat="false" ht="31.5" hidden="false" customHeight="true" outlineLevel="0" collapsed="false">
      <c r="B330" s="45" t="s">
        <v>1257</v>
      </c>
      <c r="C330" s="30" t="s">
        <v>1225</v>
      </c>
      <c r="D330" s="30" t="s">
        <v>376</v>
      </c>
      <c r="E330" s="30" t="s">
        <v>96</v>
      </c>
      <c r="F330" s="30" t="s">
        <v>1218</v>
      </c>
      <c r="G330" s="45" t="n">
        <v>93</v>
      </c>
      <c r="H330" s="30" t="s">
        <v>1255</v>
      </c>
      <c r="I330" s="30" t="s">
        <v>1258</v>
      </c>
      <c r="J330" s="36" t="s">
        <v>382</v>
      </c>
    </row>
    <row r="331" customFormat="false" ht="31.5" hidden="false" customHeight="true" outlineLevel="0" collapsed="false">
      <c r="B331" s="45" t="s">
        <v>1257</v>
      </c>
      <c r="C331" s="30" t="s">
        <v>1227</v>
      </c>
      <c r="D331" s="30" t="s">
        <v>667</v>
      </c>
      <c r="E331" s="30" t="s">
        <v>96</v>
      </c>
      <c r="F331" s="30" t="s">
        <v>1218</v>
      </c>
      <c r="G331" s="45" t="n">
        <v>93</v>
      </c>
      <c r="H331" s="30" t="s">
        <v>1255</v>
      </c>
      <c r="I331" s="30" t="s">
        <v>1258</v>
      </c>
      <c r="J331" s="36" t="s">
        <v>382</v>
      </c>
    </row>
    <row r="332" customFormat="false" ht="31.5" hidden="false" customHeight="true" outlineLevel="0" collapsed="false">
      <c r="B332" s="45" t="s">
        <v>1257</v>
      </c>
      <c r="C332" s="30" t="s">
        <v>1229</v>
      </c>
      <c r="D332" s="30" t="s">
        <v>525</v>
      </c>
      <c r="E332" s="30" t="s">
        <v>96</v>
      </c>
      <c r="F332" s="30" t="s">
        <v>1231</v>
      </c>
      <c r="G332" s="45" t="n">
        <v>96</v>
      </c>
      <c r="H332" s="30" t="s">
        <v>1255</v>
      </c>
      <c r="I332" s="30" t="s">
        <v>1258</v>
      </c>
      <c r="J332" s="36" t="s">
        <v>382</v>
      </c>
    </row>
    <row r="333" customFormat="false" ht="31.5" hidden="false" customHeight="true" outlineLevel="0" collapsed="false">
      <c r="B333" s="45" t="s">
        <v>1257</v>
      </c>
      <c r="C333" s="30" t="s">
        <v>1232</v>
      </c>
      <c r="D333" s="30" t="s">
        <v>1047</v>
      </c>
      <c r="E333" s="30" t="s">
        <v>96</v>
      </c>
      <c r="F333" s="30" t="s">
        <v>1231</v>
      </c>
      <c r="G333" s="45" t="n">
        <v>96</v>
      </c>
      <c r="H333" s="30" t="s">
        <v>1255</v>
      </c>
      <c r="I333" s="30" t="s">
        <v>1258</v>
      </c>
      <c r="J333" s="36" t="s">
        <v>382</v>
      </c>
    </row>
    <row r="334" customFormat="false" ht="31.5" hidden="false" customHeight="true" outlineLevel="0" collapsed="false">
      <c r="B334" s="45" t="s">
        <v>1257</v>
      </c>
      <c r="C334" s="30" t="s">
        <v>1234</v>
      </c>
      <c r="D334" s="30" t="s">
        <v>1047</v>
      </c>
      <c r="E334" s="30" t="s">
        <v>96</v>
      </c>
      <c r="F334" s="30" t="s">
        <v>1231</v>
      </c>
      <c r="G334" s="45" t="n">
        <v>96</v>
      </c>
      <c r="H334" s="30" t="s">
        <v>1255</v>
      </c>
      <c r="I334" s="30" t="s">
        <v>1258</v>
      </c>
      <c r="J334" s="36" t="s">
        <v>382</v>
      </c>
    </row>
  </sheetData>
  <mergeCells count="3">
    <mergeCell ref="B2:J2"/>
    <mergeCell ref="B3:J3"/>
    <mergeCell ref="B8:J8"/>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J9"/>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4.25" zeroHeight="false" outlineLevelRow="0" outlineLevelCol="0"/>
  <cols>
    <col collapsed="false" customWidth="true" hidden="false" outlineLevel="0" max="1" min="1" style="0" width="3"/>
    <col collapsed="false" customWidth="true" hidden="false" outlineLevel="0" max="2" min="2" style="0" width="18"/>
    <col collapsed="false" customWidth="true" hidden="false" outlineLevel="0" max="10" min="3" style="0" width="14"/>
  </cols>
  <sheetData>
    <row r="2" customFormat="false" ht="17.25" hidden="false" customHeight="true" outlineLevel="0" collapsed="false">
      <c r="B2" s="1" t="s">
        <v>1263</v>
      </c>
      <c r="C2" s="1"/>
      <c r="D2" s="1"/>
      <c r="E2" s="1"/>
      <c r="F2" s="1"/>
      <c r="G2" s="1"/>
      <c r="H2" s="1"/>
      <c r="I2" s="1"/>
      <c r="J2" s="1"/>
    </row>
    <row r="3" customFormat="false" ht="14.25" hidden="false" customHeight="false" outlineLevel="0" collapsed="false">
      <c r="B3" s="2" t="s">
        <v>1264</v>
      </c>
      <c r="C3" s="2"/>
      <c r="D3" s="2"/>
      <c r="E3" s="2"/>
      <c r="F3" s="2"/>
      <c r="G3" s="2"/>
      <c r="H3" s="2"/>
      <c r="I3" s="2"/>
      <c r="J3" s="2"/>
    </row>
    <row r="5" customFormat="false" ht="15" hidden="false" customHeight="true" outlineLevel="0" collapsed="false">
      <c r="B5" s="3" t="s">
        <v>1265</v>
      </c>
      <c r="C5" s="46" t="n">
        <v>46143</v>
      </c>
      <c r="E5" s="3" t="s">
        <v>1266</v>
      </c>
      <c r="F5" s="46" t="n">
        <v>46191</v>
      </c>
      <c r="H5" s="3" t="s">
        <v>1267</v>
      </c>
      <c r="I5" s="47" t="n">
        <f aca="false">F5-C5+1</f>
        <v>49</v>
      </c>
    </row>
    <row r="8" customFormat="false" ht="14.25" hidden="false" customHeight="false" outlineLevel="0" collapsed="false">
      <c r="B8" s="48" t="s">
        <v>26</v>
      </c>
      <c r="D8" s="48" t="s">
        <v>27</v>
      </c>
      <c r="F8" s="48" t="s">
        <v>18</v>
      </c>
      <c r="H8" s="48" t="s">
        <v>1268</v>
      </c>
    </row>
    <row r="9" customFormat="false" ht="27.75" hidden="false" customHeight="true" outlineLevel="0" collapsed="false">
      <c r="B9" s="7" t="n">
        <f aca="false">ROUND(I5/49*224,0)</f>
        <v>224</v>
      </c>
      <c r="D9" s="7" t="n">
        <f aca="false">ROUND(I5/49*174,0)</f>
        <v>174</v>
      </c>
      <c r="F9" s="7" t="n">
        <f aca="false">ROUND(I5/49*42,0)</f>
        <v>42</v>
      </c>
      <c r="H9" s="7" t="n">
        <f aca="false">ROUND(I5/49*0,0)</f>
        <v>0</v>
      </c>
    </row>
  </sheetData>
  <mergeCells count="2">
    <mergeCell ref="B2:J2"/>
    <mergeCell ref="B3:J3"/>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L132"/>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4.25" zeroHeight="false" outlineLevelRow="0" outlineLevelCol="0"/>
  <cols>
    <col collapsed="false" customWidth="true" hidden="false" outlineLevel="0" max="1" min="1" style="0" width="3"/>
    <col collapsed="false" customWidth="true" hidden="false" outlineLevel="0" max="2" min="2" style="0" width="4"/>
    <col collapsed="false" customWidth="true" hidden="false" outlineLevel="0" max="3" min="3" style="0" width="11"/>
    <col collapsed="false" customWidth="true" hidden="false" outlineLevel="0" max="4" min="4" style="0" width="30"/>
    <col collapsed="false" customWidth="true" hidden="false" outlineLevel="0" max="6" min="5" style="0" width="16"/>
    <col collapsed="false" customWidth="true" hidden="false" outlineLevel="0" max="7" min="7" style="0" width="8"/>
    <col collapsed="false" customWidth="true" hidden="false" outlineLevel="0" max="8" min="8" style="0" width="9"/>
    <col collapsed="false" customWidth="true" hidden="false" outlineLevel="0" max="9" min="9" style="0" width="7"/>
    <col collapsed="false" customWidth="true" hidden="false" outlineLevel="0" max="10" min="10" style="0" width="9"/>
    <col collapsed="false" customWidth="true" hidden="false" outlineLevel="0" max="11" min="11" style="0" width="7"/>
    <col collapsed="false" customWidth="true" hidden="false" outlineLevel="0" max="12" min="12" style="0" width="55"/>
    <col collapsed="false" customWidth="true" hidden="false" outlineLevel="0" max="14" min="13" style="0" width="4"/>
  </cols>
  <sheetData>
    <row r="2" customFormat="false" ht="17.25" hidden="false" customHeight="true" outlineLevel="0" collapsed="false">
      <c r="B2" s="1" t="s">
        <v>1269</v>
      </c>
      <c r="C2" s="1"/>
      <c r="D2" s="1"/>
      <c r="E2" s="1"/>
      <c r="F2" s="1"/>
      <c r="G2" s="1"/>
      <c r="H2" s="1"/>
      <c r="I2" s="1"/>
      <c r="J2" s="1"/>
      <c r="K2" s="1"/>
      <c r="L2" s="1"/>
    </row>
    <row r="3" customFormat="false" ht="14.25" hidden="false" customHeight="false" outlineLevel="0" collapsed="false">
      <c r="B3" s="2" t="s">
        <v>1270</v>
      </c>
      <c r="C3" s="2"/>
      <c r="D3" s="2"/>
      <c r="E3" s="2"/>
      <c r="F3" s="2"/>
      <c r="G3" s="2"/>
      <c r="H3" s="2"/>
      <c r="I3" s="2"/>
      <c r="J3" s="2"/>
      <c r="K3" s="2"/>
      <c r="L3" s="2"/>
    </row>
    <row r="5" customFormat="false" ht="14.25" hidden="false" customHeight="false" outlineLevel="0" collapsed="false">
      <c r="B5" s="5" t="s">
        <v>1271</v>
      </c>
      <c r="C5" s="5"/>
      <c r="D5" s="5"/>
      <c r="E5" s="5"/>
      <c r="F5" s="5"/>
      <c r="G5" s="5"/>
      <c r="H5" s="5"/>
      <c r="I5" s="5"/>
      <c r="J5" s="5"/>
      <c r="K5" s="5"/>
      <c r="L5" s="5"/>
    </row>
    <row r="6" customFormat="false" ht="14.25" hidden="false" customHeight="false" outlineLevel="0" collapsed="false">
      <c r="B6" s="10" t="s">
        <v>68</v>
      </c>
      <c r="C6" s="10" t="s">
        <v>26</v>
      </c>
      <c r="D6" s="10" t="s">
        <v>27</v>
      </c>
      <c r="E6" s="10" t="s">
        <v>28</v>
      </c>
      <c r="F6" s="10" t="s">
        <v>69</v>
      </c>
      <c r="G6" s="10" t="s">
        <v>18</v>
      </c>
      <c r="H6" s="10" t="s">
        <v>70</v>
      </c>
      <c r="I6" s="10" t="s">
        <v>71</v>
      </c>
      <c r="J6" s="10" t="s">
        <v>10</v>
      </c>
      <c r="K6" s="10" t="s">
        <v>11</v>
      </c>
      <c r="L6" s="10" t="s">
        <v>14</v>
      </c>
    </row>
    <row r="7" customFormat="false" ht="14.25" hidden="false" customHeight="false" outlineLevel="0" collapsed="false">
      <c r="B7" s="11" t="s">
        <v>72</v>
      </c>
      <c r="C7" s="12" t="n">
        <v>0</v>
      </c>
      <c r="D7" s="12" t="n">
        <v>0</v>
      </c>
      <c r="E7" s="12" t="n">
        <v>0</v>
      </c>
      <c r="F7" s="12" t="n">
        <v>0</v>
      </c>
      <c r="G7" s="12" t="n">
        <v>0</v>
      </c>
      <c r="H7" s="12" t="n">
        <v>0</v>
      </c>
      <c r="I7" s="12" t="n">
        <v>0</v>
      </c>
      <c r="J7" s="18" t="n">
        <v>0</v>
      </c>
      <c r="K7" s="18" t="n">
        <v>0</v>
      </c>
      <c r="L7" s="18" t="n">
        <v>0</v>
      </c>
    </row>
    <row r="8" customFormat="false" ht="14.25" hidden="false" customHeight="false" outlineLevel="0" collapsed="false">
      <c r="B8" s="11" t="s">
        <v>73</v>
      </c>
      <c r="C8" s="12" t="n">
        <v>0</v>
      </c>
      <c r="D8" s="12" t="n">
        <v>0</v>
      </c>
      <c r="E8" s="12" t="n">
        <v>0</v>
      </c>
      <c r="F8" s="12" t="n">
        <v>0</v>
      </c>
      <c r="G8" s="12" t="n">
        <v>0</v>
      </c>
      <c r="H8" s="12" t="n">
        <v>0</v>
      </c>
      <c r="I8" s="12" t="n">
        <v>0</v>
      </c>
      <c r="J8" s="18" t="n">
        <v>0</v>
      </c>
      <c r="K8" s="18" t="n">
        <v>0</v>
      </c>
      <c r="L8" s="18" t="n">
        <v>0</v>
      </c>
    </row>
    <row r="9" customFormat="false" ht="14.25" hidden="false" customHeight="false" outlineLevel="0" collapsed="false">
      <c r="B9" s="11" t="s">
        <v>74</v>
      </c>
      <c r="C9" s="12" t="n">
        <v>18</v>
      </c>
      <c r="D9" s="12" t="n">
        <v>10</v>
      </c>
      <c r="E9" s="12" t="n">
        <v>10</v>
      </c>
      <c r="F9" s="12" t="n">
        <v>8</v>
      </c>
      <c r="G9" s="12" t="n">
        <v>0</v>
      </c>
      <c r="H9" s="12" t="n">
        <v>8</v>
      </c>
      <c r="I9" s="12" t="n">
        <v>2</v>
      </c>
      <c r="J9" s="18" t="n">
        <v>0</v>
      </c>
      <c r="K9" s="18" t="n">
        <v>0</v>
      </c>
      <c r="L9" s="18" t="n">
        <v>0</v>
      </c>
    </row>
    <row r="10" customFormat="false" ht="14.25" hidden="false" customHeight="false" outlineLevel="0" collapsed="false">
      <c r="B10" s="11" t="s">
        <v>3</v>
      </c>
      <c r="C10" s="12" t="n">
        <v>91</v>
      </c>
      <c r="D10" s="12" t="n">
        <v>69</v>
      </c>
      <c r="E10" s="12" t="n">
        <v>73</v>
      </c>
      <c r="F10" s="12" t="n">
        <v>18</v>
      </c>
      <c r="G10" s="12" t="n">
        <v>11</v>
      </c>
      <c r="H10" s="12" t="n">
        <v>10</v>
      </c>
      <c r="I10" s="12" t="n">
        <v>57</v>
      </c>
      <c r="J10" s="18" t="n">
        <v>0</v>
      </c>
      <c r="K10" s="12" t="n">
        <v>4</v>
      </c>
      <c r="L10" s="18" t="n">
        <v>1</v>
      </c>
    </row>
    <row r="11" customFormat="false" ht="14.25" hidden="false" customHeight="false" outlineLevel="0" collapsed="false">
      <c r="B11" s="11" t="s">
        <v>75</v>
      </c>
      <c r="C11" s="12" t="n">
        <v>109</v>
      </c>
      <c r="D11" s="12" t="n">
        <v>79</v>
      </c>
      <c r="E11" s="12" t="n">
        <v>83</v>
      </c>
      <c r="F11" s="12" t="n">
        <v>26</v>
      </c>
      <c r="G11" s="12" t="n">
        <v>11</v>
      </c>
      <c r="H11" s="12" t="n">
        <v>18</v>
      </c>
      <c r="I11" s="12" t="n">
        <v>59</v>
      </c>
      <c r="J11" s="18" t="n">
        <v>0</v>
      </c>
      <c r="K11" s="12" t="n">
        <v>4</v>
      </c>
      <c r="L11" s="18" t="n">
        <v>1</v>
      </c>
    </row>
    <row r="14" customFormat="false" ht="14.25" hidden="false" customHeight="false" outlineLevel="0" collapsed="false">
      <c r="B14" s="5" t="s">
        <v>1272</v>
      </c>
      <c r="C14" s="5"/>
      <c r="D14" s="5"/>
      <c r="E14" s="5"/>
      <c r="F14" s="5"/>
      <c r="G14" s="5"/>
      <c r="H14" s="5"/>
      <c r="I14" s="5"/>
      <c r="J14" s="5"/>
      <c r="K14" s="5"/>
      <c r="L14" s="5"/>
    </row>
    <row r="15" customFormat="false" ht="14.25" hidden="false" customHeight="false" outlineLevel="0" collapsed="false">
      <c r="B15" s="10" t="s">
        <v>694</v>
      </c>
      <c r="C15" s="10" t="s">
        <v>83</v>
      </c>
      <c r="D15" s="10" t="s">
        <v>84</v>
      </c>
      <c r="E15" s="10" t="s">
        <v>85</v>
      </c>
      <c r="F15" s="10" t="s">
        <v>86</v>
      </c>
      <c r="G15" s="10" t="s">
        <v>18</v>
      </c>
      <c r="H15" s="10" t="s">
        <v>1273</v>
      </c>
      <c r="I15" s="10" t="s">
        <v>10</v>
      </c>
      <c r="J15" s="10" t="s">
        <v>11</v>
      </c>
      <c r="K15" s="10" t="s">
        <v>14</v>
      </c>
      <c r="L15" s="10" t="s">
        <v>1274</v>
      </c>
    </row>
    <row r="16" customFormat="false" ht="31.5" hidden="false" customHeight="true" outlineLevel="0" collapsed="false">
      <c r="B16" s="29" t="n">
        <v>1</v>
      </c>
      <c r="C16" s="29" t="s">
        <v>92</v>
      </c>
      <c r="D16" s="30" t="s">
        <v>93</v>
      </c>
      <c r="E16" s="30" t="s">
        <v>94</v>
      </c>
      <c r="F16" s="29" t="s">
        <v>95</v>
      </c>
      <c r="G16" s="29" t="s">
        <v>96</v>
      </c>
      <c r="H16" s="29" t="s">
        <v>96</v>
      </c>
      <c r="I16" s="31" t="n">
        <v>0</v>
      </c>
      <c r="J16" s="31" t="n">
        <v>0</v>
      </c>
      <c r="K16" s="31" t="n">
        <v>0</v>
      </c>
      <c r="L16" s="33" t="s">
        <v>98</v>
      </c>
    </row>
    <row r="17" customFormat="false" ht="31.5" hidden="false" customHeight="true" outlineLevel="0" collapsed="false">
      <c r="B17" s="29" t="n">
        <v>2</v>
      </c>
      <c r="C17" s="29" t="s">
        <v>92</v>
      </c>
      <c r="D17" s="30" t="s">
        <v>99</v>
      </c>
      <c r="E17" s="30" t="s">
        <v>100</v>
      </c>
      <c r="F17" s="29" t="s">
        <v>101</v>
      </c>
      <c r="G17" s="29" t="s">
        <v>96</v>
      </c>
      <c r="H17" s="29" t="s">
        <v>96</v>
      </c>
      <c r="I17" s="31" t="n">
        <v>0</v>
      </c>
      <c r="J17" s="31" t="n">
        <v>0</v>
      </c>
      <c r="K17" s="31" t="n">
        <v>0</v>
      </c>
      <c r="L17" s="33" t="s">
        <v>102</v>
      </c>
    </row>
    <row r="18" customFormat="false" ht="31.5" hidden="false" customHeight="true" outlineLevel="0" collapsed="false">
      <c r="B18" s="29" t="n">
        <v>3</v>
      </c>
      <c r="C18" s="29" t="s">
        <v>92</v>
      </c>
      <c r="D18" s="30" t="s">
        <v>103</v>
      </c>
      <c r="E18" s="30" t="s">
        <v>104</v>
      </c>
      <c r="F18" s="29" t="s">
        <v>105</v>
      </c>
      <c r="G18" s="29" t="n">
        <v>5</v>
      </c>
      <c r="H18" s="29" t="s">
        <v>96</v>
      </c>
      <c r="I18" s="31" t="n">
        <v>0</v>
      </c>
      <c r="J18" s="31" t="n">
        <v>0</v>
      </c>
      <c r="K18" s="31" t="n">
        <v>0</v>
      </c>
      <c r="L18" s="33" t="s">
        <v>108</v>
      </c>
    </row>
    <row r="19" customFormat="false" ht="31.5" hidden="false" customHeight="true" outlineLevel="0" collapsed="false">
      <c r="B19" s="29" t="n">
        <v>4</v>
      </c>
      <c r="C19" s="29" t="s">
        <v>92</v>
      </c>
      <c r="D19" s="30" t="s">
        <v>109</v>
      </c>
      <c r="E19" s="30" t="s">
        <v>104</v>
      </c>
      <c r="F19" s="29" t="s">
        <v>111</v>
      </c>
      <c r="G19" s="29" t="s">
        <v>96</v>
      </c>
      <c r="H19" s="29" t="s">
        <v>96</v>
      </c>
      <c r="I19" s="31" t="n">
        <v>0</v>
      </c>
      <c r="J19" s="31" t="n">
        <v>0</v>
      </c>
      <c r="K19" s="31" t="n">
        <v>0</v>
      </c>
      <c r="L19" s="33" t="s">
        <v>112</v>
      </c>
    </row>
    <row r="20" customFormat="false" ht="31.5" hidden="false" customHeight="true" outlineLevel="0" collapsed="false">
      <c r="B20" s="29" t="n">
        <v>5</v>
      </c>
      <c r="C20" s="29" t="s">
        <v>92</v>
      </c>
      <c r="D20" s="30" t="s">
        <v>113</v>
      </c>
      <c r="E20" s="30" t="s">
        <v>100</v>
      </c>
      <c r="F20" s="29" t="s">
        <v>96</v>
      </c>
      <c r="G20" s="29" t="s">
        <v>96</v>
      </c>
      <c r="H20" s="29" t="s">
        <v>96</v>
      </c>
      <c r="I20" s="31" t="n">
        <v>0</v>
      </c>
      <c r="J20" s="31" t="n">
        <v>0</v>
      </c>
      <c r="K20" s="31" t="n">
        <v>0</v>
      </c>
      <c r="L20" s="33" t="s">
        <v>114</v>
      </c>
    </row>
    <row r="21" customFormat="false" ht="31.5" hidden="false" customHeight="true" outlineLevel="0" collapsed="false">
      <c r="B21" s="29" t="n">
        <v>6</v>
      </c>
      <c r="C21" s="29" t="s">
        <v>92</v>
      </c>
      <c r="D21" s="30" t="s">
        <v>115</v>
      </c>
      <c r="E21" s="30" t="s">
        <v>100</v>
      </c>
      <c r="F21" s="29" t="s">
        <v>116</v>
      </c>
      <c r="G21" s="29" t="s">
        <v>96</v>
      </c>
      <c r="H21" s="29" t="s">
        <v>96</v>
      </c>
      <c r="I21" s="31" t="n">
        <v>0</v>
      </c>
      <c r="J21" s="31" t="n">
        <v>0</v>
      </c>
      <c r="K21" s="31" t="n">
        <v>0</v>
      </c>
      <c r="L21" s="33" t="s">
        <v>117</v>
      </c>
    </row>
    <row r="22" customFormat="false" ht="31.5" hidden="false" customHeight="true" outlineLevel="0" collapsed="false">
      <c r="B22" s="29" t="n">
        <v>7</v>
      </c>
      <c r="C22" s="29" t="s">
        <v>177</v>
      </c>
      <c r="D22" s="30" t="s">
        <v>178</v>
      </c>
      <c r="E22" s="30" t="s">
        <v>179</v>
      </c>
      <c r="F22" s="29" t="s">
        <v>180</v>
      </c>
      <c r="G22" s="29" t="s">
        <v>96</v>
      </c>
      <c r="H22" s="29" t="s">
        <v>96</v>
      </c>
      <c r="I22" s="31" t="n">
        <v>0</v>
      </c>
      <c r="J22" s="31" t="n">
        <v>0</v>
      </c>
      <c r="K22" s="31" t="n">
        <v>0</v>
      </c>
      <c r="L22" s="33" t="s">
        <v>181</v>
      </c>
    </row>
    <row r="23" customFormat="false" ht="31.5" hidden="false" customHeight="true" outlineLevel="0" collapsed="false">
      <c r="B23" s="29" t="n">
        <v>8</v>
      </c>
      <c r="C23" s="29" t="s">
        <v>177</v>
      </c>
      <c r="D23" s="30" t="s">
        <v>182</v>
      </c>
      <c r="E23" s="30" t="s">
        <v>179</v>
      </c>
      <c r="F23" s="29" t="s">
        <v>183</v>
      </c>
      <c r="G23" s="29" t="s">
        <v>96</v>
      </c>
      <c r="H23" s="29" t="s">
        <v>96</v>
      </c>
      <c r="I23" s="31" t="n">
        <v>0</v>
      </c>
      <c r="J23" s="31" t="n">
        <v>0</v>
      </c>
      <c r="K23" s="31" t="n">
        <v>0</v>
      </c>
      <c r="L23" s="33" t="s">
        <v>185</v>
      </c>
    </row>
    <row r="24" customFormat="false" ht="31.5" hidden="false" customHeight="true" outlineLevel="0" collapsed="false">
      <c r="B24" s="29" t="n">
        <v>9</v>
      </c>
      <c r="C24" s="29" t="s">
        <v>177</v>
      </c>
      <c r="D24" s="30" t="s">
        <v>186</v>
      </c>
      <c r="E24" s="30" t="s">
        <v>94</v>
      </c>
      <c r="F24" s="29" t="s">
        <v>187</v>
      </c>
      <c r="G24" s="29" t="s">
        <v>96</v>
      </c>
      <c r="H24" s="29" t="s">
        <v>96</v>
      </c>
      <c r="I24" s="31" t="n">
        <v>0</v>
      </c>
      <c r="J24" s="31" t="n">
        <v>0</v>
      </c>
      <c r="K24" s="31" t="n">
        <v>0</v>
      </c>
      <c r="L24" s="33" t="s">
        <v>188</v>
      </c>
    </row>
    <row r="25" customFormat="false" ht="31.5" hidden="false" customHeight="true" outlineLevel="0" collapsed="false">
      <c r="B25" s="29" t="n">
        <v>10</v>
      </c>
      <c r="C25" s="29" t="s">
        <v>177</v>
      </c>
      <c r="D25" s="30" t="s">
        <v>189</v>
      </c>
      <c r="E25" s="30" t="s">
        <v>179</v>
      </c>
      <c r="F25" s="29" t="s">
        <v>190</v>
      </c>
      <c r="G25" s="29" t="s">
        <v>96</v>
      </c>
      <c r="H25" s="29" t="s">
        <v>96</v>
      </c>
      <c r="I25" s="31" t="n">
        <v>0</v>
      </c>
      <c r="J25" s="31" t="n">
        <v>0</v>
      </c>
      <c r="K25" s="31" t="n">
        <v>0</v>
      </c>
      <c r="L25" s="33" t="s">
        <v>191</v>
      </c>
    </row>
    <row r="26" customFormat="false" ht="31.5" hidden="false" customHeight="true" outlineLevel="0" collapsed="false">
      <c r="B26" s="29" t="n">
        <v>11</v>
      </c>
      <c r="C26" s="29" t="s">
        <v>177</v>
      </c>
      <c r="D26" s="30" t="s">
        <v>192</v>
      </c>
      <c r="E26" s="30" t="s">
        <v>193</v>
      </c>
      <c r="F26" s="29" t="s">
        <v>194</v>
      </c>
      <c r="G26" s="29" t="s">
        <v>96</v>
      </c>
      <c r="H26" s="29" t="s">
        <v>96</v>
      </c>
      <c r="I26" s="31" t="n">
        <v>0</v>
      </c>
      <c r="J26" s="31" t="n">
        <v>0</v>
      </c>
      <c r="K26" s="31" t="n">
        <v>0</v>
      </c>
      <c r="L26" s="33" t="s">
        <v>195</v>
      </c>
    </row>
    <row r="27" customFormat="false" ht="31.5" hidden="false" customHeight="true" outlineLevel="0" collapsed="false">
      <c r="B27" s="29" t="n">
        <v>12</v>
      </c>
      <c r="C27" s="29" t="s">
        <v>177</v>
      </c>
      <c r="D27" s="30" t="s">
        <v>196</v>
      </c>
      <c r="E27" s="30" t="s">
        <v>193</v>
      </c>
      <c r="F27" s="29" t="s">
        <v>197</v>
      </c>
      <c r="G27" s="29" t="s">
        <v>96</v>
      </c>
      <c r="H27" s="29" t="s">
        <v>96</v>
      </c>
      <c r="I27" s="31" t="n">
        <v>0</v>
      </c>
      <c r="J27" s="31" t="n">
        <v>0</v>
      </c>
      <c r="K27" s="31" t="n">
        <v>0</v>
      </c>
      <c r="L27" s="33" t="s">
        <v>199</v>
      </c>
    </row>
    <row r="28" customFormat="false" ht="31.5" hidden="false" customHeight="true" outlineLevel="0" collapsed="false">
      <c r="B28" s="29" t="n">
        <v>13</v>
      </c>
      <c r="C28" s="29" t="s">
        <v>177</v>
      </c>
      <c r="D28" s="30" t="s">
        <v>196</v>
      </c>
      <c r="E28" s="30" t="s">
        <v>193</v>
      </c>
      <c r="F28" s="29" t="s">
        <v>197</v>
      </c>
      <c r="G28" s="29" t="s">
        <v>96</v>
      </c>
      <c r="H28" s="29" t="s">
        <v>96</v>
      </c>
      <c r="I28" s="31" t="n">
        <v>0</v>
      </c>
      <c r="J28" s="31" t="n">
        <v>0</v>
      </c>
      <c r="K28" s="31" t="n">
        <v>0</v>
      </c>
      <c r="L28" s="33" t="s">
        <v>199</v>
      </c>
    </row>
    <row r="29" customFormat="false" ht="31.5" hidden="false" customHeight="true" outlineLevel="0" collapsed="false">
      <c r="B29" s="29" t="n">
        <v>14</v>
      </c>
      <c r="C29" s="29" t="s">
        <v>177</v>
      </c>
      <c r="D29" s="30" t="s">
        <v>200</v>
      </c>
      <c r="E29" s="30" t="s">
        <v>193</v>
      </c>
      <c r="F29" s="29" t="s">
        <v>201</v>
      </c>
      <c r="G29" s="29" t="s">
        <v>96</v>
      </c>
      <c r="H29" s="29" t="s">
        <v>96</v>
      </c>
      <c r="I29" s="31" t="n">
        <v>0</v>
      </c>
      <c r="J29" s="31" t="n">
        <v>0</v>
      </c>
      <c r="K29" s="31" t="n">
        <v>0</v>
      </c>
      <c r="L29" s="33" t="s">
        <v>202</v>
      </c>
    </row>
    <row r="30" customFormat="false" ht="31.5" hidden="false" customHeight="true" outlineLevel="0" collapsed="false">
      <c r="B30" s="29" t="n">
        <v>15</v>
      </c>
      <c r="C30" s="29" t="s">
        <v>203</v>
      </c>
      <c r="D30" s="30" t="s">
        <v>93</v>
      </c>
      <c r="E30" s="30" t="s">
        <v>94</v>
      </c>
      <c r="F30" s="29" t="s">
        <v>95</v>
      </c>
      <c r="G30" s="29" t="s">
        <v>96</v>
      </c>
      <c r="H30" s="29" t="s">
        <v>96</v>
      </c>
      <c r="I30" s="31" t="n">
        <v>0</v>
      </c>
      <c r="J30" s="31" t="n">
        <v>0</v>
      </c>
      <c r="K30" s="31" t="n">
        <v>0</v>
      </c>
      <c r="L30" s="33" t="s">
        <v>204</v>
      </c>
    </row>
    <row r="31" customFormat="false" ht="31.5" hidden="false" customHeight="true" outlineLevel="0" collapsed="false">
      <c r="B31" s="29" t="n">
        <v>16</v>
      </c>
      <c r="C31" s="29" t="s">
        <v>203</v>
      </c>
      <c r="D31" s="30" t="s">
        <v>205</v>
      </c>
      <c r="E31" s="30" t="s">
        <v>94</v>
      </c>
      <c r="F31" s="29" t="s">
        <v>96</v>
      </c>
      <c r="G31" s="29" t="s">
        <v>96</v>
      </c>
      <c r="H31" s="29" t="s">
        <v>96</v>
      </c>
      <c r="I31" s="31" t="n">
        <v>0</v>
      </c>
      <c r="J31" s="31" t="n">
        <v>0</v>
      </c>
      <c r="K31" s="31" t="n">
        <v>0</v>
      </c>
      <c r="L31" s="33" t="s">
        <v>206</v>
      </c>
    </row>
    <row r="32" customFormat="false" ht="31.5" hidden="false" customHeight="true" outlineLevel="0" collapsed="false">
      <c r="B32" s="29" t="n">
        <v>17</v>
      </c>
      <c r="C32" s="29" t="s">
        <v>203</v>
      </c>
      <c r="D32" s="30" t="s">
        <v>207</v>
      </c>
      <c r="E32" s="30" t="s">
        <v>94</v>
      </c>
      <c r="F32" s="29" t="s">
        <v>208</v>
      </c>
      <c r="G32" s="29" t="s">
        <v>96</v>
      </c>
      <c r="H32" s="29" t="s">
        <v>96</v>
      </c>
      <c r="I32" s="31" t="n">
        <v>0</v>
      </c>
      <c r="J32" s="31" t="n">
        <v>0</v>
      </c>
      <c r="K32" s="31" t="n">
        <v>0</v>
      </c>
      <c r="L32" s="33" t="s">
        <v>209</v>
      </c>
    </row>
    <row r="33" customFormat="false" ht="31.5" hidden="false" customHeight="true" outlineLevel="0" collapsed="false">
      <c r="B33" s="29" t="n">
        <v>18</v>
      </c>
      <c r="C33" s="29" t="s">
        <v>203</v>
      </c>
      <c r="D33" s="30" t="s">
        <v>210</v>
      </c>
      <c r="E33" s="30" t="s">
        <v>94</v>
      </c>
      <c r="F33" s="29" t="s">
        <v>211</v>
      </c>
      <c r="G33" s="29" t="s">
        <v>96</v>
      </c>
      <c r="H33" s="29" t="s">
        <v>96</v>
      </c>
      <c r="I33" s="31" t="n">
        <v>0</v>
      </c>
      <c r="J33" s="31" t="n">
        <v>0</v>
      </c>
      <c r="K33" s="31" t="n">
        <v>0</v>
      </c>
      <c r="L33" s="33" t="s">
        <v>212</v>
      </c>
    </row>
    <row r="34" customFormat="false" ht="31.5" hidden="false" customHeight="true" outlineLevel="0" collapsed="false">
      <c r="B34" s="29" t="n">
        <v>19</v>
      </c>
      <c r="C34" s="29" t="s">
        <v>203</v>
      </c>
      <c r="D34" s="30" t="s">
        <v>213</v>
      </c>
      <c r="E34" s="30" t="s">
        <v>214</v>
      </c>
      <c r="F34" s="29" t="s">
        <v>215</v>
      </c>
      <c r="G34" s="29" t="s">
        <v>96</v>
      </c>
      <c r="H34" s="29" t="s">
        <v>96</v>
      </c>
      <c r="I34" s="31" t="n">
        <v>0</v>
      </c>
      <c r="J34" s="31" t="n">
        <v>0</v>
      </c>
      <c r="K34" s="31" t="n">
        <v>0</v>
      </c>
      <c r="L34" s="33" t="s">
        <v>216</v>
      </c>
    </row>
    <row r="35" customFormat="false" ht="31.5" hidden="false" customHeight="true" outlineLevel="0" collapsed="false">
      <c r="B35" s="29" t="n">
        <v>20</v>
      </c>
      <c r="C35" s="29" t="s">
        <v>203</v>
      </c>
      <c r="D35" s="30" t="s">
        <v>99</v>
      </c>
      <c r="E35" s="30" t="s">
        <v>100</v>
      </c>
      <c r="F35" s="29" t="s">
        <v>101</v>
      </c>
      <c r="G35" s="29" t="s">
        <v>96</v>
      </c>
      <c r="H35" s="29" t="s">
        <v>96</v>
      </c>
      <c r="I35" s="31" t="n">
        <v>0</v>
      </c>
      <c r="J35" s="31" t="n">
        <v>0</v>
      </c>
      <c r="K35" s="31" t="n">
        <v>0</v>
      </c>
      <c r="L35" s="33" t="s">
        <v>217</v>
      </c>
    </row>
    <row r="36" customFormat="false" ht="31.5" hidden="false" customHeight="true" outlineLevel="0" collapsed="false">
      <c r="B36" s="29" t="n">
        <v>21</v>
      </c>
      <c r="C36" s="29" t="s">
        <v>203</v>
      </c>
      <c r="D36" s="30" t="s">
        <v>218</v>
      </c>
      <c r="E36" s="30" t="s">
        <v>100</v>
      </c>
      <c r="F36" s="29" t="s">
        <v>219</v>
      </c>
      <c r="G36" s="29" t="s">
        <v>96</v>
      </c>
      <c r="H36" s="29" t="s">
        <v>96</v>
      </c>
      <c r="I36" s="31" t="n">
        <v>0</v>
      </c>
      <c r="J36" s="31" t="n">
        <v>0</v>
      </c>
      <c r="K36" s="31" t="n">
        <v>0</v>
      </c>
      <c r="L36" s="33" t="s">
        <v>220</v>
      </c>
    </row>
    <row r="37" customFormat="false" ht="31.5" hidden="false" customHeight="true" outlineLevel="0" collapsed="false">
      <c r="B37" s="29" t="n">
        <v>22</v>
      </c>
      <c r="C37" s="29" t="s">
        <v>203</v>
      </c>
      <c r="D37" s="30" t="s">
        <v>221</v>
      </c>
      <c r="E37" s="30" t="s">
        <v>193</v>
      </c>
      <c r="F37" s="29" t="s">
        <v>222</v>
      </c>
      <c r="G37" s="29" t="s">
        <v>96</v>
      </c>
      <c r="H37" s="29" t="s">
        <v>96</v>
      </c>
      <c r="I37" s="31" t="n">
        <v>0</v>
      </c>
      <c r="J37" s="31" t="n">
        <v>0</v>
      </c>
      <c r="K37" s="31" t="n">
        <v>0</v>
      </c>
      <c r="L37" s="33" t="s">
        <v>223</v>
      </c>
    </row>
    <row r="38" customFormat="false" ht="31.5" hidden="false" customHeight="true" outlineLevel="0" collapsed="false">
      <c r="B38" s="29" t="n">
        <v>23</v>
      </c>
      <c r="C38" s="29" t="s">
        <v>203</v>
      </c>
      <c r="D38" s="30" t="s">
        <v>196</v>
      </c>
      <c r="E38" s="30" t="s">
        <v>193</v>
      </c>
      <c r="F38" s="29" t="s">
        <v>197</v>
      </c>
      <c r="G38" s="29" t="s">
        <v>96</v>
      </c>
      <c r="H38" s="29" t="s">
        <v>96</v>
      </c>
      <c r="I38" s="31" t="n">
        <v>0</v>
      </c>
      <c r="J38" s="31" t="n">
        <v>0</v>
      </c>
      <c r="K38" s="31" t="n">
        <v>0</v>
      </c>
      <c r="L38" s="33" t="s">
        <v>224</v>
      </c>
    </row>
    <row r="39" customFormat="false" ht="31.5" hidden="false" customHeight="true" outlineLevel="0" collapsed="false">
      <c r="B39" s="29" t="n">
        <v>24</v>
      </c>
      <c r="C39" s="29" t="s">
        <v>225</v>
      </c>
      <c r="D39" s="30" t="s">
        <v>226</v>
      </c>
      <c r="E39" s="30" t="s">
        <v>227</v>
      </c>
      <c r="F39" s="29" t="s">
        <v>96</v>
      </c>
      <c r="G39" s="29" t="s">
        <v>96</v>
      </c>
      <c r="H39" s="29" t="s">
        <v>96</v>
      </c>
      <c r="I39" s="31" t="n">
        <v>0</v>
      </c>
      <c r="J39" s="31" t="n">
        <v>0</v>
      </c>
      <c r="K39" s="31" t="n">
        <v>0</v>
      </c>
      <c r="L39" s="33" t="s">
        <v>228</v>
      </c>
    </row>
    <row r="40" customFormat="false" ht="31.5" hidden="false" customHeight="true" outlineLevel="0" collapsed="false">
      <c r="B40" s="29" t="n">
        <v>25</v>
      </c>
      <c r="C40" s="29" t="s">
        <v>225</v>
      </c>
      <c r="D40" s="30" t="s">
        <v>229</v>
      </c>
      <c r="E40" s="30" t="s">
        <v>230</v>
      </c>
      <c r="F40" s="29" t="s">
        <v>231</v>
      </c>
      <c r="G40" s="29" t="s">
        <v>96</v>
      </c>
      <c r="H40" s="29" t="s">
        <v>96</v>
      </c>
      <c r="I40" s="31" t="n">
        <v>0</v>
      </c>
      <c r="J40" s="31" t="n">
        <v>0</v>
      </c>
      <c r="K40" s="31" t="n">
        <v>0</v>
      </c>
      <c r="L40" s="33" t="s">
        <v>232</v>
      </c>
    </row>
    <row r="41" customFormat="false" ht="31.5" hidden="false" customHeight="true" outlineLevel="0" collapsed="false">
      <c r="B41" s="29" t="n">
        <v>26</v>
      </c>
      <c r="C41" s="29" t="s">
        <v>225</v>
      </c>
      <c r="D41" s="30" t="s">
        <v>233</v>
      </c>
      <c r="E41" s="30" t="s">
        <v>230</v>
      </c>
      <c r="F41" s="29" t="s">
        <v>234</v>
      </c>
      <c r="G41" s="29" t="s">
        <v>96</v>
      </c>
      <c r="H41" s="29" t="s">
        <v>96</v>
      </c>
      <c r="I41" s="31" t="n">
        <v>0</v>
      </c>
      <c r="J41" s="31" t="n">
        <v>0</v>
      </c>
      <c r="K41" s="31" t="n">
        <v>0</v>
      </c>
      <c r="L41" s="33" t="s">
        <v>235</v>
      </c>
    </row>
    <row r="42" customFormat="false" ht="31.5" hidden="false" customHeight="true" outlineLevel="0" collapsed="false">
      <c r="B42" s="29" t="n">
        <v>27</v>
      </c>
      <c r="C42" s="29" t="s">
        <v>225</v>
      </c>
      <c r="D42" s="30" t="s">
        <v>236</v>
      </c>
      <c r="E42" s="30" t="s">
        <v>237</v>
      </c>
      <c r="F42" s="29" t="s">
        <v>238</v>
      </c>
      <c r="G42" s="29" t="s">
        <v>96</v>
      </c>
      <c r="H42" s="29" t="s">
        <v>96</v>
      </c>
      <c r="I42" s="31" t="n">
        <v>0</v>
      </c>
      <c r="J42" s="31" t="n">
        <v>0</v>
      </c>
      <c r="K42" s="31" t="n">
        <v>0</v>
      </c>
      <c r="L42" s="33" t="s">
        <v>239</v>
      </c>
    </row>
    <row r="43" customFormat="false" ht="31.5" hidden="false" customHeight="true" outlineLevel="0" collapsed="false">
      <c r="B43" s="29" t="n">
        <v>28</v>
      </c>
      <c r="C43" s="29" t="s">
        <v>225</v>
      </c>
      <c r="D43" s="30" t="s">
        <v>240</v>
      </c>
      <c r="E43" s="30" t="s">
        <v>241</v>
      </c>
      <c r="F43" s="29" t="s">
        <v>242</v>
      </c>
      <c r="G43" s="29" t="s">
        <v>96</v>
      </c>
      <c r="H43" s="29" t="s">
        <v>96</v>
      </c>
      <c r="I43" s="31" t="n">
        <v>0</v>
      </c>
      <c r="J43" s="31" t="n">
        <v>0</v>
      </c>
      <c r="K43" s="31" t="n">
        <v>0</v>
      </c>
      <c r="L43" s="33" t="s">
        <v>243</v>
      </c>
    </row>
    <row r="44" customFormat="false" ht="31.5" hidden="false" customHeight="true" outlineLevel="0" collapsed="false">
      <c r="B44" s="29" t="n">
        <v>29</v>
      </c>
      <c r="C44" s="29" t="s">
        <v>225</v>
      </c>
      <c r="D44" s="30" t="s">
        <v>244</v>
      </c>
      <c r="E44" s="30" t="s">
        <v>241</v>
      </c>
      <c r="F44" s="29" t="s">
        <v>245</v>
      </c>
      <c r="G44" s="29" t="s">
        <v>96</v>
      </c>
      <c r="H44" s="29" t="s">
        <v>96</v>
      </c>
      <c r="I44" s="31" t="n">
        <v>0</v>
      </c>
      <c r="J44" s="31" t="n">
        <v>0</v>
      </c>
      <c r="K44" s="31" t="n">
        <v>0</v>
      </c>
      <c r="L44" s="33" t="s">
        <v>246</v>
      </c>
    </row>
    <row r="45" customFormat="false" ht="31.5" hidden="false" customHeight="true" outlineLevel="0" collapsed="false">
      <c r="B45" s="29" t="n">
        <v>30</v>
      </c>
      <c r="C45" s="29" t="s">
        <v>225</v>
      </c>
      <c r="D45" s="30" t="s">
        <v>247</v>
      </c>
      <c r="E45" s="30" t="s">
        <v>241</v>
      </c>
      <c r="F45" s="29" t="s">
        <v>248</v>
      </c>
      <c r="G45" s="29" t="s">
        <v>96</v>
      </c>
      <c r="H45" s="29" t="s">
        <v>96</v>
      </c>
      <c r="I45" s="31" t="n">
        <v>0</v>
      </c>
      <c r="J45" s="31" t="n">
        <v>0</v>
      </c>
      <c r="K45" s="31" t="n">
        <v>0</v>
      </c>
      <c r="L45" s="33" t="s">
        <v>249</v>
      </c>
    </row>
    <row r="46" customFormat="false" ht="31.5" hidden="false" customHeight="true" outlineLevel="0" collapsed="false">
      <c r="B46" s="29" t="n">
        <v>31</v>
      </c>
      <c r="C46" s="29" t="s">
        <v>225</v>
      </c>
      <c r="D46" s="30" t="s">
        <v>250</v>
      </c>
      <c r="E46" s="30" t="s">
        <v>241</v>
      </c>
      <c r="F46" s="29" t="s">
        <v>251</v>
      </c>
      <c r="G46" s="29" t="s">
        <v>96</v>
      </c>
      <c r="H46" s="29" t="s">
        <v>96</v>
      </c>
      <c r="I46" s="31" t="n">
        <v>0</v>
      </c>
      <c r="J46" s="31" t="n">
        <v>0</v>
      </c>
      <c r="K46" s="31" t="n">
        <v>0</v>
      </c>
      <c r="L46" s="33" t="s">
        <v>252</v>
      </c>
    </row>
    <row r="47" customFormat="false" ht="31.5" hidden="false" customHeight="true" outlineLevel="0" collapsed="false">
      <c r="B47" s="29" t="n">
        <v>32</v>
      </c>
      <c r="C47" s="29" t="s">
        <v>330</v>
      </c>
      <c r="D47" s="30" t="s">
        <v>186</v>
      </c>
      <c r="E47" s="30" t="s">
        <v>94</v>
      </c>
      <c r="F47" s="29" t="s">
        <v>187</v>
      </c>
      <c r="G47" s="29" t="s">
        <v>96</v>
      </c>
      <c r="H47" s="29" t="s">
        <v>96</v>
      </c>
      <c r="I47" s="31" t="n">
        <v>0</v>
      </c>
      <c r="J47" s="31" t="n">
        <v>0</v>
      </c>
      <c r="K47" s="31" t="n">
        <v>0</v>
      </c>
      <c r="L47" s="33" t="s">
        <v>331</v>
      </c>
    </row>
    <row r="48" customFormat="false" ht="31.5" hidden="false" customHeight="true" outlineLevel="0" collapsed="false">
      <c r="B48" s="29" t="n">
        <v>33</v>
      </c>
      <c r="C48" s="29" t="s">
        <v>330</v>
      </c>
      <c r="D48" s="30" t="s">
        <v>196</v>
      </c>
      <c r="E48" s="30" t="s">
        <v>193</v>
      </c>
      <c r="F48" s="29" t="s">
        <v>197</v>
      </c>
      <c r="G48" s="29" t="s">
        <v>96</v>
      </c>
      <c r="H48" s="29" t="s">
        <v>96</v>
      </c>
      <c r="I48" s="31" t="n">
        <v>0</v>
      </c>
      <c r="J48" s="31" t="n">
        <v>0</v>
      </c>
      <c r="K48" s="31" t="n">
        <v>0</v>
      </c>
      <c r="L48" s="33" t="s">
        <v>332</v>
      </c>
    </row>
    <row r="49" customFormat="false" ht="31.5" hidden="false" customHeight="true" outlineLevel="0" collapsed="false">
      <c r="B49" s="29" t="n">
        <v>34</v>
      </c>
      <c r="C49" s="29" t="s">
        <v>333</v>
      </c>
      <c r="D49" s="30" t="s">
        <v>334</v>
      </c>
      <c r="E49" s="30" t="s">
        <v>335</v>
      </c>
      <c r="F49" s="29" t="s">
        <v>336</v>
      </c>
      <c r="G49" s="29" t="s">
        <v>96</v>
      </c>
      <c r="H49" s="29" t="s">
        <v>96</v>
      </c>
      <c r="I49" s="31" t="n">
        <v>0</v>
      </c>
      <c r="J49" s="31" t="n">
        <v>0</v>
      </c>
      <c r="K49" s="31" t="n">
        <v>0</v>
      </c>
      <c r="L49" s="33" t="s">
        <v>337</v>
      </c>
    </row>
    <row r="50" customFormat="false" ht="31.5" hidden="false" customHeight="true" outlineLevel="0" collapsed="false">
      <c r="B50" s="29" t="n">
        <v>35</v>
      </c>
      <c r="C50" s="29" t="s">
        <v>333</v>
      </c>
      <c r="D50" s="30" t="s">
        <v>338</v>
      </c>
      <c r="E50" s="30" t="s">
        <v>335</v>
      </c>
      <c r="F50" s="29" t="s">
        <v>96</v>
      </c>
      <c r="G50" s="29" t="s">
        <v>96</v>
      </c>
      <c r="H50" s="29" t="s">
        <v>96</v>
      </c>
      <c r="I50" s="31" t="n">
        <v>0</v>
      </c>
      <c r="J50" s="31" t="n">
        <v>0</v>
      </c>
      <c r="K50" s="31" t="n">
        <v>0</v>
      </c>
      <c r="L50" s="33" t="s">
        <v>339</v>
      </c>
    </row>
    <row r="51" customFormat="false" ht="31.5" hidden="false" customHeight="true" outlineLevel="0" collapsed="false">
      <c r="B51" s="29" t="n">
        <v>36</v>
      </c>
      <c r="C51" s="29" t="s">
        <v>333</v>
      </c>
      <c r="D51" s="30" t="s">
        <v>340</v>
      </c>
      <c r="E51" s="30" t="s">
        <v>341</v>
      </c>
      <c r="F51" s="29" t="s">
        <v>342</v>
      </c>
      <c r="G51" s="29" t="s">
        <v>96</v>
      </c>
      <c r="H51" s="29" t="s">
        <v>96</v>
      </c>
      <c r="I51" s="31" t="n">
        <v>0</v>
      </c>
      <c r="J51" s="31" t="n">
        <v>0</v>
      </c>
      <c r="K51" s="31" t="n">
        <v>0</v>
      </c>
      <c r="L51" s="33" t="s">
        <v>343</v>
      </c>
    </row>
    <row r="52" customFormat="false" ht="31.5" hidden="false" customHeight="true" outlineLevel="0" collapsed="false">
      <c r="B52" s="29" t="n">
        <v>37</v>
      </c>
      <c r="C52" s="29" t="s">
        <v>333</v>
      </c>
      <c r="D52" s="30" t="s">
        <v>344</v>
      </c>
      <c r="E52" s="30" t="s">
        <v>335</v>
      </c>
      <c r="F52" s="29" t="s">
        <v>345</v>
      </c>
      <c r="G52" s="29" t="s">
        <v>96</v>
      </c>
      <c r="H52" s="29" t="s">
        <v>96</v>
      </c>
      <c r="I52" s="31" t="n">
        <v>0</v>
      </c>
      <c r="J52" s="31" t="n">
        <v>0</v>
      </c>
      <c r="K52" s="31" t="n">
        <v>0</v>
      </c>
      <c r="L52" s="33" t="s">
        <v>346</v>
      </c>
    </row>
    <row r="53" customFormat="false" ht="31.5" hidden="false" customHeight="true" outlineLevel="0" collapsed="false">
      <c r="B53" s="29" t="n">
        <v>38</v>
      </c>
      <c r="C53" s="29" t="s">
        <v>333</v>
      </c>
      <c r="D53" s="30" t="s">
        <v>347</v>
      </c>
      <c r="E53" s="30" t="s">
        <v>341</v>
      </c>
      <c r="F53" s="29" t="s">
        <v>348</v>
      </c>
      <c r="G53" s="29" t="s">
        <v>96</v>
      </c>
      <c r="H53" s="29" t="s">
        <v>96</v>
      </c>
      <c r="I53" s="31" t="n">
        <v>0</v>
      </c>
      <c r="J53" s="31" t="n">
        <v>0</v>
      </c>
      <c r="K53" s="31" t="n">
        <v>0</v>
      </c>
      <c r="L53" s="33" t="s">
        <v>349</v>
      </c>
    </row>
    <row r="54" customFormat="false" ht="31.5" hidden="false" customHeight="true" outlineLevel="0" collapsed="false">
      <c r="B54" s="29" t="n">
        <v>39</v>
      </c>
      <c r="C54" s="29" t="s">
        <v>333</v>
      </c>
      <c r="D54" s="30" t="s">
        <v>350</v>
      </c>
      <c r="E54" s="30" t="s">
        <v>335</v>
      </c>
      <c r="F54" s="29" t="s">
        <v>351</v>
      </c>
      <c r="G54" s="29" t="s">
        <v>96</v>
      </c>
      <c r="H54" s="29" t="s">
        <v>96</v>
      </c>
      <c r="I54" s="31" t="n">
        <v>0</v>
      </c>
      <c r="J54" s="31" t="n">
        <v>0</v>
      </c>
      <c r="K54" s="31" t="n">
        <v>0</v>
      </c>
      <c r="L54" s="33" t="s">
        <v>352</v>
      </c>
    </row>
    <row r="55" customFormat="false" ht="31.5" hidden="false" customHeight="true" outlineLevel="0" collapsed="false">
      <c r="B55" s="29" t="n">
        <v>40</v>
      </c>
      <c r="C55" s="29" t="s">
        <v>333</v>
      </c>
      <c r="D55" s="30" t="s">
        <v>353</v>
      </c>
      <c r="E55" s="30" t="s">
        <v>335</v>
      </c>
      <c r="F55" s="29" t="s">
        <v>354</v>
      </c>
      <c r="G55" s="29" t="s">
        <v>96</v>
      </c>
      <c r="H55" s="29" t="s">
        <v>96</v>
      </c>
      <c r="I55" s="31" t="n">
        <v>0</v>
      </c>
      <c r="J55" s="31" t="n">
        <v>0</v>
      </c>
      <c r="K55" s="31" t="n">
        <v>0</v>
      </c>
      <c r="L55" s="33" t="s">
        <v>355</v>
      </c>
    </row>
    <row r="56" customFormat="false" ht="31.5" hidden="false" customHeight="true" outlineLevel="0" collapsed="false">
      <c r="B56" s="29" t="n">
        <v>41</v>
      </c>
      <c r="C56" s="29" t="s">
        <v>333</v>
      </c>
      <c r="D56" s="30" t="s">
        <v>356</v>
      </c>
      <c r="E56" s="30" t="s">
        <v>335</v>
      </c>
      <c r="F56" s="29" t="s">
        <v>357</v>
      </c>
      <c r="G56" s="29" t="s">
        <v>96</v>
      </c>
      <c r="H56" s="29" t="s">
        <v>96</v>
      </c>
      <c r="I56" s="31" t="n">
        <v>0</v>
      </c>
      <c r="J56" s="31" t="n">
        <v>0</v>
      </c>
      <c r="K56" s="31" t="n">
        <v>0</v>
      </c>
      <c r="L56" s="33" t="s">
        <v>358</v>
      </c>
    </row>
    <row r="57" customFormat="false" ht="31.5" hidden="false" customHeight="true" outlineLevel="0" collapsed="false">
      <c r="B57" s="29" t="n">
        <v>42</v>
      </c>
      <c r="C57" s="29" t="s">
        <v>333</v>
      </c>
      <c r="D57" s="30" t="s">
        <v>359</v>
      </c>
      <c r="E57" s="30" t="s">
        <v>335</v>
      </c>
      <c r="F57" s="29" t="s">
        <v>360</v>
      </c>
      <c r="G57" s="29" t="s">
        <v>96</v>
      </c>
      <c r="H57" s="29" t="s">
        <v>96</v>
      </c>
      <c r="I57" s="31" t="n">
        <v>0</v>
      </c>
      <c r="J57" s="31" t="n">
        <v>0</v>
      </c>
      <c r="K57" s="31" t="n">
        <v>0</v>
      </c>
      <c r="L57" s="33" t="s">
        <v>361</v>
      </c>
    </row>
    <row r="58" customFormat="false" ht="31.5" hidden="false" customHeight="true" outlineLevel="0" collapsed="false">
      <c r="B58" s="29" t="n">
        <v>43</v>
      </c>
      <c r="C58" s="29" t="s">
        <v>333</v>
      </c>
      <c r="D58" s="30" t="s">
        <v>362</v>
      </c>
      <c r="E58" s="30" t="s">
        <v>335</v>
      </c>
      <c r="F58" s="29" t="s">
        <v>363</v>
      </c>
      <c r="G58" s="29" t="s">
        <v>96</v>
      </c>
      <c r="H58" s="29" t="s">
        <v>96</v>
      </c>
      <c r="I58" s="31" t="n">
        <v>0</v>
      </c>
      <c r="J58" s="31" t="n">
        <v>0</v>
      </c>
      <c r="K58" s="31" t="n">
        <v>0</v>
      </c>
      <c r="L58" s="33" t="s">
        <v>364</v>
      </c>
    </row>
    <row r="59" customFormat="false" ht="31.5" hidden="false" customHeight="true" outlineLevel="0" collapsed="false">
      <c r="B59" s="29" t="n">
        <v>44</v>
      </c>
      <c r="C59" s="29" t="s">
        <v>333</v>
      </c>
      <c r="D59" s="30" t="s">
        <v>365</v>
      </c>
      <c r="E59" s="30" t="s">
        <v>335</v>
      </c>
      <c r="F59" s="29" t="s">
        <v>366</v>
      </c>
      <c r="G59" s="29" t="s">
        <v>96</v>
      </c>
      <c r="H59" s="29" t="s">
        <v>96</v>
      </c>
      <c r="I59" s="31" t="n">
        <v>0</v>
      </c>
      <c r="J59" s="31" t="n">
        <v>0</v>
      </c>
      <c r="K59" s="31" t="n">
        <v>0</v>
      </c>
      <c r="L59" s="33" t="s">
        <v>367</v>
      </c>
    </row>
    <row r="60" customFormat="false" ht="31.5" hidden="false" customHeight="true" outlineLevel="0" collapsed="false">
      <c r="B60" s="29" t="n">
        <v>45</v>
      </c>
      <c r="C60" s="29" t="s">
        <v>333</v>
      </c>
      <c r="D60" s="30" t="s">
        <v>368</v>
      </c>
      <c r="E60" s="30" t="s">
        <v>335</v>
      </c>
      <c r="F60" s="29" t="s">
        <v>369</v>
      </c>
      <c r="G60" s="29" t="s">
        <v>96</v>
      </c>
      <c r="H60" s="29" t="s">
        <v>96</v>
      </c>
      <c r="I60" s="31" t="n">
        <v>0</v>
      </c>
      <c r="J60" s="31" t="n">
        <v>0</v>
      </c>
      <c r="K60" s="31" t="n">
        <v>0</v>
      </c>
      <c r="L60" s="33" t="s">
        <v>370</v>
      </c>
    </row>
    <row r="61" customFormat="false" ht="31.5" hidden="false" customHeight="true" outlineLevel="0" collapsed="false">
      <c r="B61" s="29" t="n">
        <v>46</v>
      </c>
      <c r="C61" s="29" t="s">
        <v>333</v>
      </c>
      <c r="D61" s="30" t="s">
        <v>350</v>
      </c>
      <c r="E61" s="30" t="s">
        <v>371</v>
      </c>
      <c r="F61" s="29" t="s">
        <v>372</v>
      </c>
      <c r="G61" s="29" t="s">
        <v>96</v>
      </c>
      <c r="H61" s="29" t="s">
        <v>96</v>
      </c>
      <c r="I61" s="31" t="n">
        <v>0</v>
      </c>
      <c r="J61" s="31" t="n">
        <v>0</v>
      </c>
      <c r="K61" s="31" t="n">
        <v>0</v>
      </c>
      <c r="L61" s="33" t="s">
        <v>373</v>
      </c>
    </row>
    <row r="62" customFormat="false" ht="31.5" hidden="false" customHeight="true" outlineLevel="0" collapsed="false">
      <c r="B62" s="29" t="n">
        <v>47</v>
      </c>
      <c r="C62" s="29" t="s">
        <v>374</v>
      </c>
      <c r="D62" s="30" t="s">
        <v>375</v>
      </c>
      <c r="E62" s="30" t="s">
        <v>376</v>
      </c>
      <c r="F62" s="29" t="s">
        <v>377</v>
      </c>
      <c r="G62" s="29" t="s">
        <v>96</v>
      </c>
      <c r="H62" s="29" t="s">
        <v>96</v>
      </c>
      <c r="I62" s="31" t="n">
        <v>0</v>
      </c>
      <c r="J62" s="31" t="n">
        <v>0</v>
      </c>
      <c r="K62" s="31" t="n">
        <v>0</v>
      </c>
      <c r="L62" s="33" t="s">
        <v>378</v>
      </c>
    </row>
    <row r="63" customFormat="false" ht="31.5" hidden="false" customHeight="true" outlineLevel="0" collapsed="false">
      <c r="B63" s="29" t="n">
        <v>48</v>
      </c>
      <c r="C63" s="29" t="s">
        <v>374</v>
      </c>
      <c r="D63" s="30" t="s">
        <v>379</v>
      </c>
      <c r="E63" s="30" t="s">
        <v>376</v>
      </c>
      <c r="F63" s="29" t="s">
        <v>380</v>
      </c>
      <c r="G63" s="29" t="s">
        <v>96</v>
      </c>
      <c r="H63" s="29" t="s">
        <v>96</v>
      </c>
      <c r="I63" s="31" t="n">
        <v>0</v>
      </c>
      <c r="J63" s="31" t="n">
        <v>0</v>
      </c>
      <c r="K63" s="31" t="n">
        <v>0</v>
      </c>
      <c r="L63" s="33" t="s">
        <v>381</v>
      </c>
    </row>
    <row r="64" customFormat="false" ht="31.5" hidden="false" customHeight="true" outlineLevel="0" collapsed="false">
      <c r="B64" s="29" t="n">
        <v>49</v>
      </c>
      <c r="C64" s="29" t="s">
        <v>374</v>
      </c>
      <c r="D64" s="30" t="s">
        <v>379</v>
      </c>
      <c r="E64" s="30" t="s">
        <v>376</v>
      </c>
      <c r="F64" s="29" t="s">
        <v>380</v>
      </c>
      <c r="G64" s="29" t="s">
        <v>96</v>
      </c>
      <c r="H64" s="29" t="s">
        <v>96</v>
      </c>
      <c r="I64" s="31" t="n">
        <v>0</v>
      </c>
      <c r="J64" s="31" t="n">
        <v>0</v>
      </c>
      <c r="K64" s="31" t="n">
        <v>0</v>
      </c>
      <c r="L64" s="36" t="s">
        <v>1275</v>
      </c>
    </row>
    <row r="65" customFormat="false" ht="31.5" hidden="false" customHeight="true" outlineLevel="0" collapsed="false">
      <c r="B65" s="29" t="n">
        <v>50</v>
      </c>
      <c r="C65" s="29" t="s">
        <v>374</v>
      </c>
      <c r="D65" s="30" t="s">
        <v>383</v>
      </c>
      <c r="E65" s="30" t="s">
        <v>376</v>
      </c>
      <c r="F65" s="29" t="s">
        <v>384</v>
      </c>
      <c r="G65" s="29" t="s">
        <v>96</v>
      </c>
      <c r="H65" s="29" t="s">
        <v>96</v>
      </c>
      <c r="I65" s="31" t="n">
        <v>0</v>
      </c>
      <c r="J65" s="31" t="n">
        <v>0</v>
      </c>
      <c r="K65" s="31" t="n">
        <v>0</v>
      </c>
      <c r="L65" s="33" t="s">
        <v>385</v>
      </c>
    </row>
    <row r="66" customFormat="false" ht="31.5" hidden="false" customHeight="true" outlineLevel="0" collapsed="false">
      <c r="B66" s="29" t="n">
        <v>51</v>
      </c>
      <c r="C66" s="29" t="s">
        <v>374</v>
      </c>
      <c r="D66" s="30" t="s">
        <v>386</v>
      </c>
      <c r="E66" s="30" t="s">
        <v>376</v>
      </c>
      <c r="F66" s="29" t="s">
        <v>387</v>
      </c>
      <c r="G66" s="29" t="s">
        <v>96</v>
      </c>
      <c r="H66" s="29" t="s">
        <v>96</v>
      </c>
      <c r="I66" s="31" t="n">
        <v>0</v>
      </c>
      <c r="J66" s="31" t="n">
        <v>0</v>
      </c>
      <c r="K66" s="31" t="n">
        <v>0</v>
      </c>
      <c r="L66" s="33" t="s">
        <v>388</v>
      </c>
    </row>
    <row r="67" customFormat="false" ht="31.5" hidden="false" customHeight="true" outlineLevel="0" collapsed="false">
      <c r="B67" s="29" t="n">
        <v>52</v>
      </c>
      <c r="C67" s="29" t="s">
        <v>374</v>
      </c>
      <c r="D67" s="30" t="s">
        <v>389</v>
      </c>
      <c r="E67" s="30" t="s">
        <v>241</v>
      </c>
      <c r="F67" s="29" t="s">
        <v>390</v>
      </c>
      <c r="G67" s="29" t="s">
        <v>96</v>
      </c>
      <c r="H67" s="29" t="s">
        <v>96</v>
      </c>
      <c r="I67" s="31" t="n">
        <v>0</v>
      </c>
      <c r="J67" s="31" t="n">
        <v>0</v>
      </c>
      <c r="K67" s="31" t="n">
        <v>0</v>
      </c>
      <c r="L67" s="33" t="s">
        <v>391</v>
      </c>
    </row>
    <row r="68" customFormat="false" ht="31.5" hidden="false" customHeight="true" outlineLevel="0" collapsed="false">
      <c r="B68" s="29" t="n">
        <v>53</v>
      </c>
      <c r="C68" s="29" t="s">
        <v>374</v>
      </c>
      <c r="D68" s="30" t="s">
        <v>392</v>
      </c>
      <c r="E68" s="30" t="s">
        <v>241</v>
      </c>
      <c r="F68" s="29" t="s">
        <v>393</v>
      </c>
      <c r="G68" s="29" t="s">
        <v>96</v>
      </c>
      <c r="H68" s="29" t="s">
        <v>96</v>
      </c>
      <c r="I68" s="31" t="n">
        <v>0</v>
      </c>
      <c r="J68" s="31" t="n">
        <v>0</v>
      </c>
      <c r="K68" s="31" t="n">
        <v>0</v>
      </c>
      <c r="L68" s="33" t="s">
        <v>394</v>
      </c>
    </row>
    <row r="69" customFormat="false" ht="31.5" hidden="false" customHeight="true" outlineLevel="0" collapsed="false">
      <c r="B69" s="29" t="n">
        <v>54</v>
      </c>
      <c r="C69" s="29" t="s">
        <v>374</v>
      </c>
      <c r="D69" s="30" t="s">
        <v>379</v>
      </c>
      <c r="E69" s="30" t="s">
        <v>376</v>
      </c>
      <c r="F69" s="29" t="s">
        <v>380</v>
      </c>
      <c r="G69" s="29" t="s">
        <v>96</v>
      </c>
      <c r="H69" s="29" t="s">
        <v>96</v>
      </c>
      <c r="I69" s="31" t="n">
        <v>0</v>
      </c>
      <c r="J69" s="31" t="n">
        <v>0</v>
      </c>
      <c r="K69" s="31" t="n">
        <v>0</v>
      </c>
      <c r="L69" s="33" t="s">
        <v>395</v>
      </c>
    </row>
    <row r="70" customFormat="false" ht="31.5" hidden="false" customHeight="true" outlineLevel="0" collapsed="false">
      <c r="B70" s="29" t="n">
        <v>55</v>
      </c>
      <c r="C70" s="29" t="s">
        <v>374</v>
      </c>
      <c r="D70" s="30" t="s">
        <v>379</v>
      </c>
      <c r="E70" s="30" t="s">
        <v>376</v>
      </c>
      <c r="F70" s="29" t="s">
        <v>380</v>
      </c>
      <c r="G70" s="29" t="s">
        <v>96</v>
      </c>
      <c r="H70" s="29" t="s">
        <v>96</v>
      </c>
      <c r="I70" s="31" t="n">
        <v>0</v>
      </c>
      <c r="J70" s="31" t="n">
        <v>0</v>
      </c>
      <c r="K70" s="31" t="n">
        <v>0</v>
      </c>
      <c r="L70" s="33" t="s">
        <v>396</v>
      </c>
    </row>
    <row r="71" customFormat="false" ht="31.5" hidden="false" customHeight="true" outlineLevel="0" collapsed="false">
      <c r="B71" s="29" t="n">
        <v>56</v>
      </c>
      <c r="C71" s="29" t="s">
        <v>374</v>
      </c>
      <c r="D71" s="30" t="s">
        <v>397</v>
      </c>
      <c r="E71" s="30" t="s">
        <v>241</v>
      </c>
      <c r="F71" s="29" t="s">
        <v>398</v>
      </c>
      <c r="G71" s="29" t="s">
        <v>96</v>
      </c>
      <c r="H71" s="29" t="s">
        <v>96</v>
      </c>
      <c r="I71" s="31" t="n">
        <v>0</v>
      </c>
      <c r="J71" s="31" t="n">
        <v>0</v>
      </c>
      <c r="K71" s="31" t="n">
        <v>0</v>
      </c>
      <c r="L71" s="33" t="s">
        <v>399</v>
      </c>
    </row>
    <row r="72" customFormat="false" ht="31.5" hidden="false" customHeight="true" outlineLevel="0" collapsed="false">
      <c r="B72" s="29" t="n">
        <v>57</v>
      </c>
      <c r="C72" s="29" t="s">
        <v>374</v>
      </c>
      <c r="D72" s="30" t="s">
        <v>400</v>
      </c>
      <c r="E72" s="30" t="s">
        <v>401</v>
      </c>
      <c r="F72" s="29" t="s">
        <v>96</v>
      </c>
      <c r="G72" s="29" t="s">
        <v>96</v>
      </c>
      <c r="H72" s="29" t="s">
        <v>96</v>
      </c>
      <c r="I72" s="31" t="n">
        <v>0</v>
      </c>
      <c r="J72" s="31" t="n">
        <v>0</v>
      </c>
      <c r="K72" s="31" t="n">
        <v>0</v>
      </c>
      <c r="L72" s="33" t="s">
        <v>402</v>
      </c>
    </row>
    <row r="73" customFormat="false" ht="31.5" hidden="false" customHeight="true" outlineLevel="0" collapsed="false">
      <c r="B73" s="29" t="n">
        <v>58</v>
      </c>
      <c r="C73" s="29" t="s">
        <v>374</v>
      </c>
      <c r="D73" s="30" t="s">
        <v>403</v>
      </c>
      <c r="E73" s="30" t="s">
        <v>335</v>
      </c>
      <c r="F73" s="29" t="s">
        <v>384</v>
      </c>
      <c r="G73" s="29" t="s">
        <v>96</v>
      </c>
      <c r="H73" s="29" t="s">
        <v>96</v>
      </c>
      <c r="I73" s="31" t="n">
        <v>0</v>
      </c>
      <c r="J73" s="31" t="n">
        <v>0</v>
      </c>
      <c r="K73" s="31" t="n">
        <v>0</v>
      </c>
      <c r="L73" s="33" t="s">
        <v>404</v>
      </c>
    </row>
    <row r="74" customFormat="false" ht="31.5" hidden="false" customHeight="true" outlineLevel="0" collapsed="false">
      <c r="B74" s="29" t="n">
        <v>59</v>
      </c>
      <c r="C74" s="29" t="s">
        <v>374</v>
      </c>
      <c r="D74" s="30" t="s">
        <v>405</v>
      </c>
      <c r="E74" s="30" t="s">
        <v>335</v>
      </c>
      <c r="F74" s="29" t="s">
        <v>406</v>
      </c>
      <c r="G74" s="29" t="s">
        <v>96</v>
      </c>
      <c r="H74" s="29" t="s">
        <v>96</v>
      </c>
      <c r="I74" s="31" t="n">
        <v>0</v>
      </c>
      <c r="J74" s="31" t="n">
        <v>0</v>
      </c>
      <c r="K74" s="31" t="n">
        <v>0</v>
      </c>
      <c r="L74" s="33" t="s">
        <v>407</v>
      </c>
    </row>
    <row r="75" customFormat="false" ht="31.5" hidden="false" customHeight="true" outlineLevel="0" collapsed="false">
      <c r="B75" s="29" t="n">
        <v>60</v>
      </c>
      <c r="C75" s="29" t="s">
        <v>374</v>
      </c>
      <c r="D75" s="30" t="s">
        <v>408</v>
      </c>
      <c r="E75" s="30" t="s">
        <v>409</v>
      </c>
      <c r="F75" s="29" t="s">
        <v>410</v>
      </c>
      <c r="G75" s="29" t="s">
        <v>96</v>
      </c>
      <c r="H75" s="29" t="s">
        <v>96</v>
      </c>
      <c r="I75" s="31" t="n">
        <v>0</v>
      </c>
      <c r="J75" s="31" t="n">
        <v>0</v>
      </c>
      <c r="K75" s="31" t="n">
        <v>0</v>
      </c>
      <c r="L75" s="33" t="s">
        <v>411</v>
      </c>
    </row>
    <row r="76" customFormat="false" ht="31.5" hidden="false" customHeight="true" outlineLevel="0" collapsed="false">
      <c r="B76" s="29" t="n">
        <v>61</v>
      </c>
      <c r="C76" s="29" t="s">
        <v>489</v>
      </c>
      <c r="D76" s="30" t="s">
        <v>524</v>
      </c>
      <c r="E76" s="30" t="s">
        <v>525</v>
      </c>
      <c r="F76" s="29" t="s">
        <v>526</v>
      </c>
      <c r="G76" s="29" t="s">
        <v>96</v>
      </c>
      <c r="H76" s="29" t="s">
        <v>96</v>
      </c>
      <c r="I76" s="31" t="n">
        <v>0</v>
      </c>
      <c r="J76" s="31" t="n">
        <v>0</v>
      </c>
      <c r="K76" s="31" t="n">
        <v>0</v>
      </c>
      <c r="L76" s="33" t="s">
        <v>527</v>
      </c>
    </row>
    <row r="77" customFormat="false" ht="31.5" hidden="false" customHeight="true" outlineLevel="0" collapsed="false">
      <c r="B77" s="29" t="n">
        <v>62</v>
      </c>
      <c r="C77" s="29" t="s">
        <v>489</v>
      </c>
      <c r="D77" s="30" t="s">
        <v>528</v>
      </c>
      <c r="E77" s="30" t="s">
        <v>214</v>
      </c>
      <c r="F77" s="29" t="s">
        <v>529</v>
      </c>
      <c r="G77" s="29" t="s">
        <v>96</v>
      </c>
      <c r="H77" s="29" t="s">
        <v>96</v>
      </c>
      <c r="I77" s="31" t="n">
        <v>0</v>
      </c>
      <c r="J77" s="31" t="n">
        <v>0</v>
      </c>
      <c r="K77" s="31" t="n">
        <v>0</v>
      </c>
      <c r="L77" s="33" t="s">
        <v>530</v>
      </c>
    </row>
    <row r="78" customFormat="false" ht="31.5" hidden="false" customHeight="true" outlineLevel="0" collapsed="false">
      <c r="B78" s="29" t="n">
        <v>63</v>
      </c>
      <c r="C78" s="29" t="s">
        <v>489</v>
      </c>
      <c r="D78" s="30" t="s">
        <v>350</v>
      </c>
      <c r="E78" s="30" t="s">
        <v>371</v>
      </c>
      <c r="F78" s="29" t="s">
        <v>372</v>
      </c>
      <c r="G78" s="29" t="s">
        <v>96</v>
      </c>
      <c r="H78" s="29" t="s">
        <v>96</v>
      </c>
      <c r="I78" s="31" t="n">
        <v>0</v>
      </c>
      <c r="J78" s="31" t="n">
        <v>0</v>
      </c>
      <c r="K78" s="31" t="n">
        <v>0</v>
      </c>
      <c r="L78" s="33" t="s">
        <v>531</v>
      </c>
    </row>
    <row r="79" customFormat="false" ht="31.5" hidden="false" customHeight="true" outlineLevel="0" collapsed="false">
      <c r="B79" s="29" t="n">
        <v>64</v>
      </c>
      <c r="C79" s="29" t="s">
        <v>489</v>
      </c>
      <c r="D79" s="30" t="s">
        <v>532</v>
      </c>
      <c r="E79" s="30" t="s">
        <v>376</v>
      </c>
      <c r="F79" s="29" t="s">
        <v>533</v>
      </c>
      <c r="G79" s="29" t="s">
        <v>96</v>
      </c>
      <c r="H79" s="29" t="s">
        <v>96</v>
      </c>
      <c r="I79" s="31" t="n">
        <v>0</v>
      </c>
      <c r="J79" s="31" t="n">
        <v>0</v>
      </c>
      <c r="K79" s="31" t="n">
        <v>0</v>
      </c>
      <c r="L79" s="33" t="s">
        <v>534</v>
      </c>
    </row>
    <row r="80" customFormat="false" ht="31.5" hidden="false" customHeight="true" outlineLevel="0" collapsed="false">
      <c r="B80" s="29" t="n">
        <v>65</v>
      </c>
      <c r="C80" s="29" t="s">
        <v>489</v>
      </c>
      <c r="D80" s="30" t="s">
        <v>535</v>
      </c>
      <c r="E80" s="30" t="s">
        <v>376</v>
      </c>
      <c r="F80" s="29" t="s">
        <v>536</v>
      </c>
      <c r="G80" s="29" t="s">
        <v>96</v>
      </c>
      <c r="H80" s="29" t="s">
        <v>96</v>
      </c>
      <c r="I80" s="31" t="n">
        <v>0</v>
      </c>
      <c r="J80" s="31" t="n">
        <v>0</v>
      </c>
      <c r="K80" s="31" t="n">
        <v>0</v>
      </c>
      <c r="L80" s="33" t="s">
        <v>537</v>
      </c>
    </row>
    <row r="81" customFormat="false" ht="31.5" hidden="false" customHeight="true" outlineLevel="0" collapsed="false">
      <c r="B81" s="29" t="n">
        <v>66</v>
      </c>
      <c r="C81" s="29" t="s">
        <v>489</v>
      </c>
      <c r="D81" s="30" t="s">
        <v>538</v>
      </c>
      <c r="E81" s="30" t="s">
        <v>376</v>
      </c>
      <c r="F81" s="29" t="s">
        <v>539</v>
      </c>
      <c r="G81" s="29" t="s">
        <v>96</v>
      </c>
      <c r="H81" s="29" t="s">
        <v>96</v>
      </c>
      <c r="I81" s="31" t="n">
        <v>0</v>
      </c>
      <c r="J81" s="31" t="n">
        <v>0</v>
      </c>
      <c r="K81" s="31" t="n">
        <v>0</v>
      </c>
      <c r="L81" s="33" t="s">
        <v>540</v>
      </c>
    </row>
    <row r="82" customFormat="false" ht="31.5" hidden="false" customHeight="true" outlineLevel="0" collapsed="false">
      <c r="B82" s="29" t="n">
        <v>67</v>
      </c>
      <c r="C82" s="29" t="s">
        <v>489</v>
      </c>
      <c r="D82" s="30" t="s">
        <v>541</v>
      </c>
      <c r="E82" s="30" t="s">
        <v>214</v>
      </c>
      <c r="F82" s="29" t="s">
        <v>542</v>
      </c>
      <c r="G82" s="29" t="s">
        <v>96</v>
      </c>
      <c r="H82" s="29" t="s">
        <v>96</v>
      </c>
      <c r="I82" s="31" t="n">
        <v>0</v>
      </c>
      <c r="J82" s="31" t="n">
        <v>0</v>
      </c>
      <c r="K82" s="31" t="n">
        <v>0</v>
      </c>
      <c r="L82" s="33" t="s">
        <v>543</v>
      </c>
    </row>
    <row r="83" customFormat="false" ht="31.5" hidden="false" customHeight="true" outlineLevel="0" collapsed="false">
      <c r="B83" s="29" t="n">
        <v>68</v>
      </c>
      <c r="C83" s="29" t="s">
        <v>544</v>
      </c>
      <c r="D83" s="30" t="s">
        <v>99</v>
      </c>
      <c r="E83" s="30" t="s">
        <v>100</v>
      </c>
      <c r="F83" s="29" t="s">
        <v>101</v>
      </c>
      <c r="G83" s="29" t="s">
        <v>96</v>
      </c>
      <c r="H83" s="29" t="s">
        <v>96</v>
      </c>
      <c r="I83" s="31" t="n">
        <v>0</v>
      </c>
      <c r="J83" s="31" t="n">
        <v>0</v>
      </c>
      <c r="K83" s="31" t="n">
        <v>0</v>
      </c>
      <c r="L83" s="33" t="s">
        <v>545</v>
      </c>
    </row>
    <row r="84" customFormat="false" ht="31.5" hidden="false" customHeight="true" outlineLevel="0" collapsed="false">
      <c r="B84" s="29" t="n">
        <v>69</v>
      </c>
      <c r="C84" s="29" t="s">
        <v>544</v>
      </c>
      <c r="D84" s="30" t="s">
        <v>99</v>
      </c>
      <c r="E84" s="30" t="s">
        <v>100</v>
      </c>
      <c r="F84" s="29" t="s">
        <v>101</v>
      </c>
      <c r="G84" s="29" t="s">
        <v>96</v>
      </c>
      <c r="H84" s="29" t="s">
        <v>96</v>
      </c>
      <c r="I84" s="31" t="n">
        <v>0</v>
      </c>
      <c r="J84" s="31" t="n">
        <v>0</v>
      </c>
      <c r="K84" s="31" t="n">
        <v>0</v>
      </c>
      <c r="L84" s="33" t="s">
        <v>545</v>
      </c>
    </row>
    <row r="85" customFormat="false" ht="31.5" hidden="false" customHeight="true" outlineLevel="0" collapsed="false">
      <c r="B85" s="29" t="n">
        <v>70</v>
      </c>
      <c r="C85" s="29" t="s">
        <v>544</v>
      </c>
      <c r="D85" s="30" t="s">
        <v>99</v>
      </c>
      <c r="E85" s="30" t="s">
        <v>100</v>
      </c>
      <c r="F85" s="29" t="s">
        <v>101</v>
      </c>
      <c r="G85" s="29" t="s">
        <v>96</v>
      </c>
      <c r="H85" s="29" t="s">
        <v>96</v>
      </c>
      <c r="I85" s="31" t="n">
        <v>0</v>
      </c>
      <c r="J85" s="31" t="n">
        <v>0</v>
      </c>
      <c r="K85" s="31" t="n">
        <v>0</v>
      </c>
      <c r="L85" s="33" t="s">
        <v>545</v>
      </c>
    </row>
    <row r="86" customFormat="false" ht="31.5" hidden="false" customHeight="true" outlineLevel="0" collapsed="false">
      <c r="B86" s="29" t="n">
        <v>71</v>
      </c>
      <c r="C86" s="29" t="s">
        <v>544</v>
      </c>
      <c r="D86" s="30" t="s">
        <v>99</v>
      </c>
      <c r="E86" s="30" t="s">
        <v>100</v>
      </c>
      <c r="F86" s="29" t="s">
        <v>101</v>
      </c>
      <c r="G86" s="29" t="s">
        <v>96</v>
      </c>
      <c r="H86" s="29" t="s">
        <v>96</v>
      </c>
      <c r="I86" s="31" t="n">
        <v>0</v>
      </c>
      <c r="J86" s="31" t="n">
        <v>0</v>
      </c>
      <c r="K86" s="31" t="n">
        <v>0</v>
      </c>
      <c r="L86" s="33" t="s">
        <v>545</v>
      </c>
    </row>
    <row r="87" customFormat="false" ht="31.5" hidden="false" customHeight="true" outlineLevel="0" collapsed="false">
      <c r="B87" s="29" t="n">
        <v>72</v>
      </c>
      <c r="C87" s="29" t="s">
        <v>544</v>
      </c>
      <c r="D87" s="30" t="s">
        <v>103</v>
      </c>
      <c r="E87" s="30" t="s">
        <v>104</v>
      </c>
      <c r="F87" s="29" t="s">
        <v>105</v>
      </c>
      <c r="G87" s="29" t="s">
        <v>96</v>
      </c>
      <c r="H87" s="29" t="s">
        <v>96</v>
      </c>
      <c r="I87" s="31" t="n">
        <v>0</v>
      </c>
      <c r="J87" s="31" t="n">
        <v>0</v>
      </c>
      <c r="K87" s="31" t="n">
        <v>0</v>
      </c>
      <c r="L87" s="33" t="s">
        <v>546</v>
      </c>
    </row>
    <row r="88" customFormat="false" ht="31.5" hidden="false" customHeight="true" outlineLevel="0" collapsed="false">
      <c r="B88" s="29" t="n">
        <v>73</v>
      </c>
      <c r="C88" s="29" t="s">
        <v>544</v>
      </c>
      <c r="D88" s="30" t="s">
        <v>109</v>
      </c>
      <c r="E88" s="30" t="s">
        <v>104</v>
      </c>
      <c r="F88" s="29" t="s">
        <v>111</v>
      </c>
      <c r="G88" s="29" t="s">
        <v>96</v>
      </c>
      <c r="H88" s="29" t="s">
        <v>96</v>
      </c>
      <c r="I88" s="31" t="n">
        <v>0</v>
      </c>
      <c r="J88" s="31" t="n">
        <v>0</v>
      </c>
      <c r="K88" s="31" t="n">
        <v>0</v>
      </c>
      <c r="L88" s="33" t="s">
        <v>547</v>
      </c>
    </row>
    <row r="89" customFormat="false" ht="31.5" hidden="false" customHeight="true" outlineLevel="0" collapsed="false">
      <c r="B89" s="29" t="n">
        <v>74</v>
      </c>
      <c r="C89" s="29" t="s">
        <v>544</v>
      </c>
      <c r="D89" s="30" t="s">
        <v>548</v>
      </c>
      <c r="E89" s="30" t="s">
        <v>549</v>
      </c>
      <c r="F89" s="29" t="s">
        <v>96</v>
      </c>
      <c r="G89" s="29" t="s">
        <v>96</v>
      </c>
      <c r="H89" s="29" t="s">
        <v>96</v>
      </c>
      <c r="I89" s="31" t="n">
        <v>0</v>
      </c>
      <c r="J89" s="31" t="n">
        <v>0</v>
      </c>
      <c r="K89" s="31" t="n">
        <v>0</v>
      </c>
      <c r="L89" s="33" t="s">
        <v>550</v>
      </c>
    </row>
    <row r="90" customFormat="false" ht="31.5" hidden="false" customHeight="true" outlineLevel="0" collapsed="false">
      <c r="B90" s="29" t="n">
        <v>75</v>
      </c>
      <c r="C90" s="29" t="s">
        <v>544</v>
      </c>
      <c r="D90" s="30" t="s">
        <v>551</v>
      </c>
      <c r="E90" s="30" t="s">
        <v>100</v>
      </c>
      <c r="F90" s="29" t="s">
        <v>96</v>
      </c>
      <c r="G90" s="29" t="s">
        <v>96</v>
      </c>
      <c r="H90" s="29" t="s">
        <v>96</v>
      </c>
      <c r="I90" s="31" t="n">
        <v>0</v>
      </c>
      <c r="J90" s="31" t="n">
        <v>0</v>
      </c>
      <c r="K90" s="31" t="n">
        <v>0</v>
      </c>
      <c r="L90" s="33" t="s">
        <v>552</v>
      </c>
    </row>
    <row r="91" customFormat="false" ht="31.5" hidden="false" customHeight="true" outlineLevel="0" collapsed="false">
      <c r="B91" s="29" t="n">
        <v>76</v>
      </c>
      <c r="C91" s="29" t="s">
        <v>544</v>
      </c>
      <c r="D91" s="30" t="s">
        <v>553</v>
      </c>
      <c r="E91" s="30" t="s">
        <v>100</v>
      </c>
      <c r="F91" s="29" t="s">
        <v>96</v>
      </c>
      <c r="G91" s="29" t="s">
        <v>96</v>
      </c>
      <c r="H91" s="29" t="s">
        <v>96</v>
      </c>
      <c r="I91" s="31" t="n">
        <v>0</v>
      </c>
      <c r="J91" s="31" t="n">
        <v>0</v>
      </c>
      <c r="K91" s="31" t="n">
        <v>0</v>
      </c>
      <c r="L91" s="33" t="s">
        <v>554</v>
      </c>
    </row>
    <row r="92" customFormat="false" ht="31.5" hidden="false" customHeight="true" outlineLevel="0" collapsed="false">
      <c r="B92" s="29" t="n">
        <v>77</v>
      </c>
      <c r="C92" s="29" t="s">
        <v>544</v>
      </c>
      <c r="D92" s="30" t="s">
        <v>555</v>
      </c>
      <c r="E92" s="30" t="s">
        <v>100</v>
      </c>
      <c r="F92" s="29" t="s">
        <v>96</v>
      </c>
      <c r="G92" s="29" t="s">
        <v>96</v>
      </c>
      <c r="H92" s="29" t="s">
        <v>96</v>
      </c>
      <c r="I92" s="31" t="n">
        <v>0</v>
      </c>
      <c r="J92" s="31" t="n">
        <v>0</v>
      </c>
      <c r="K92" s="31" t="n">
        <v>0</v>
      </c>
      <c r="L92" s="33" t="s">
        <v>556</v>
      </c>
    </row>
    <row r="93" customFormat="false" ht="31.5" hidden="false" customHeight="true" outlineLevel="0" collapsed="false">
      <c r="B93" s="29" t="n">
        <v>78</v>
      </c>
      <c r="C93" s="29" t="s">
        <v>544</v>
      </c>
      <c r="D93" s="30" t="s">
        <v>555</v>
      </c>
      <c r="E93" s="30" t="s">
        <v>100</v>
      </c>
      <c r="F93" s="29" t="s">
        <v>96</v>
      </c>
      <c r="G93" s="29" t="s">
        <v>96</v>
      </c>
      <c r="H93" s="29" t="s">
        <v>96</v>
      </c>
      <c r="I93" s="31" t="n">
        <v>0</v>
      </c>
      <c r="J93" s="31" t="n">
        <v>0</v>
      </c>
      <c r="K93" s="31" t="n">
        <v>0</v>
      </c>
      <c r="L93" s="33" t="s">
        <v>556</v>
      </c>
    </row>
    <row r="94" customFormat="false" ht="31.5" hidden="false" customHeight="true" outlineLevel="0" collapsed="false">
      <c r="B94" s="29" t="n">
        <v>79</v>
      </c>
      <c r="C94" s="29" t="s">
        <v>544</v>
      </c>
      <c r="D94" s="30" t="s">
        <v>555</v>
      </c>
      <c r="E94" s="30" t="s">
        <v>100</v>
      </c>
      <c r="F94" s="29" t="s">
        <v>96</v>
      </c>
      <c r="G94" s="29" t="s">
        <v>96</v>
      </c>
      <c r="H94" s="29" t="s">
        <v>96</v>
      </c>
      <c r="I94" s="31" t="n">
        <v>0</v>
      </c>
      <c r="J94" s="31" t="n">
        <v>0</v>
      </c>
      <c r="K94" s="31" t="n">
        <v>0</v>
      </c>
      <c r="L94" s="33" t="s">
        <v>556</v>
      </c>
    </row>
    <row r="95" customFormat="false" ht="31.5" hidden="false" customHeight="true" outlineLevel="0" collapsed="false">
      <c r="B95" s="29" t="n">
        <v>80</v>
      </c>
      <c r="C95" s="29" t="s">
        <v>544</v>
      </c>
      <c r="D95" s="30" t="s">
        <v>555</v>
      </c>
      <c r="E95" s="30" t="s">
        <v>100</v>
      </c>
      <c r="F95" s="29" t="s">
        <v>96</v>
      </c>
      <c r="G95" s="29" t="s">
        <v>96</v>
      </c>
      <c r="H95" s="29" t="s">
        <v>96</v>
      </c>
      <c r="I95" s="31" t="n">
        <v>0</v>
      </c>
      <c r="J95" s="31" t="n">
        <v>0</v>
      </c>
      <c r="K95" s="31" t="n">
        <v>0</v>
      </c>
      <c r="L95" s="33" t="s">
        <v>556</v>
      </c>
    </row>
    <row r="96" customFormat="false" ht="31.5" hidden="false" customHeight="true" outlineLevel="0" collapsed="false">
      <c r="B96" s="29" t="n">
        <v>81</v>
      </c>
      <c r="C96" s="29" t="s">
        <v>544</v>
      </c>
      <c r="D96" s="30" t="s">
        <v>557</v>
      </c>
      <c r="E96" s="30" t="s">
        <v>100</v>
      </c>
      <c r="F96" s="29" t="s">
        <v>558</v>
      </c>
      <c r="G96" s="29" t="s">
        <v>96</v>
      </c>
      <c r="H96" s="29" t="s">
        <v>96</v>
      </c>
      <c r="I96" s="31" t="n">
        <v>0</v>
      </c>
      <c r="J96" s="31" t="n">
        <v>0</v>
      </c>
      <c r="K96" s="31" t="n">
        <v>0</v>
      </c>
      <c r="L96" s="33" t="s">
        <v>559</v>
      </c>
    </row>
    <row r="97" customFormat="false" ht="31.5" hidden="false" customHeight="true" outlineLevel="0" collapsed="false">
      <c r="B97" s="29" t="n">
        <v>82</v>
      </c>
      <c r="C97" s="29" t="s">
        <v>544</v>
      </c>
      <c r="D97" s="30" t="s">
        <v>218</v>
      </c>
      <c r="E97" s="30" t="s">
        <v>100</v>
      </c>
      <c r="F97" s="29" t="s">
        <v>219</v>
      </c>
      <c r="G97" s="29" t="s">
        <v>96</v>
      </c>
      <c r="H97" s="29" t="s">
        <v>96</v>
      </c>
      <c r="I97" s="31" t="n">
        <v>0</v>
      </c>
      <c r="J97" s="31" t="n">
        <v>0</v>
      </c>
      <c r="K97" s="31" t="n">
        <v>0</v>
      </c>
      <c r="L97" s="33" t="s">
        <v>560</v>
      </c>
    </row>
    <row r="98" customFormat="false" ht="31.5" hidden="false" customHeight="true" outlineLevel="0" collapsed="false">
      <c r="B98" s="29" t="n">
        <v>83</v>
      </c>
      <c r="C98" s="29" t="s">
        <v>544</v>
      </c>
      <c r="D98" s="30" t="s">
        <v>113</v>
      </c>
      <c r="E98" s="30" t="s">
        <v>100</v>
      </c>
      <c r="F98" s="29" t="s">
        <v>96</v>
      </c>
      <c r="G98" s="29" t="s">
        <v>96</v>
      </c>
      <c r="H98" s="29" t="s">
        <v>96</v>
      </c>
      <c r="I98" s="31" t="n">
        <v>0</v>
      </c>
      <c r="J98" s="31" t="n">
        <v>0</v>
      </c>
      <c r="K98" s="31" t="n">
        <v>0</v>
      </c>
      <c r="L98" s="33" t="s">
        <v>561</v>
      </c>
    </row>
    <row r="99" customFormat="false" ht="31.5" hidden="false" customHeight="true" outlineLevel="0" collapsed="false">
      <c r="B99" s="29" t="n">
        <v>84</v>
      </c>
      <c r="C99" s="29" t="s">
        <v>562</v>
      </c>
      <c r="D99" s="30" t="s">
        <v>563</v>
      </c>
      <c r="E99" s="30" t="s">
        <v>193</v>
      </c>
      <c r="F99" s="29" t="s">
        <v>564</v>
      </c>
      <c r="G99" s="29" t="s">
        <v>96</v>
      </c>
      <c r="H99" s="29" t="s">
        <v>96</v>
      </c>
      <c r="I99" s="31" t="n">
        <v>0</v>
      </c>
      <c r="J99" s="31" t="n">
        <v>0</v>
      </c>
      <c r="K99" s="31" t="n">
        <v>0</v>
      </c>
      <c r="L99" s="33" t="s">
        <v>565</v>
      </c>
    </row>
    <row r="100" customFormat="false" ht="31.5" hidden="false" customHeight="true" outlineLevel="0" collapsed="false">
      <c r="B100" s="29" t="n">
        <v>85</v>
      </c>
      <c r="C100" s="29" t="s">
        <v>562</v>
      </c>
      <c r="D100" s="30" t="s">
        <v>566</v>
      </c>
      <c r="E100" s="30" t="s">
        <v>193</v>
      </c>
      <c r="F100" s="29" t="s">
        <v>567</v>
      </c>
      <c r="G100" s="29" t="s">
        <v>96</v>
      </c>
      <c r="H100" s="29" t="s">
        <v>96</v>
      </c>
      <c r="I100" s="31" t="n">
        <v>0</v>
      </c>
      <c r="J100" s="31" t="n">
        <v>0</v>
      </c>
      <c r="K100" s="31" t="n">
        <v>0</v>
      </c>
      <c r="L100" s="33" t="s">
        <v>568</v>
      </c>
    </row>
    <row r="101" customFormat="false" ht="31.5" hidden="false" customHeight="true" outlineLevel="0" collapsed="false">
      <c r="B101" s="29" t="n">
        <v>86</v>
      </c>
      <c r="C101" s="29" t="s">
        <v>562</v>
      </c>
      <c r="D101" s="30" t="s">
        <v>569</v>
      </c>
      <c r="E101" s="30" t="s">
        <v>179</v>
      </c>
      <c r="F101" s="29" t="s">
        <v>570</v>
      </c>
      <c r="G101" s="29" t="s">
        <v>96</v>
      </c>
      <c r="H101" s="29" t="s">
        <v>96</v>
      </c>
      <c r="I101" s="31" t="n">
        <v>0</v>
      </c>
      <c r="J101" s="31" t="n">
        <v>0</v>
      </c>
      <c r="K101" s="31" t="n">
        <v>0</v>
      </c>
      <c r="L101" s="33" t="s">
        <v>571</v>
      </c>
    </row>
    <row r="102" customFormat="false" ht="31.5" hidden="false" customHeight="true" outlineLevel="0" collapsed="false">
      <c r="B102" s="29" t="n">
        <v>87</v>
      </c>
      <c r="C102" s="29" t="s">
        <v>562</v>
      </c>
      <c r="D102" s="30" t="s">
        <v>572</v>
      </c>
      <c r="E102" s="30" t="s">
        <v>179</v>
      </c>
      <c r="F102" s="29" t="s">
        <v>96</v>
      </c>
      <c r="G102" s="29" t="s">
        <v>96</v>
      </c>
      <c r="H102" s="29" t="s">
        <v>96</v>
      </c>
      <c r="I102" s="31" t="n">
        <v>0</v>
      </c>
      <c r="J102" s="31" t="n">
        <v>0</v>
      </c>
      <c r="K102" s="31" t="n">
        <v>0</v>
      </c>
      <c r="L102" s="33" t="s">
        <v>573</v>
      </c>
    </row>
    <row r="103" customFormat="false" ht="31.5" hidden="false" customHeight="true" outlineLevel="0" collapsed="false">
      <c r="B103" s="29" t="n">
        <v>88</v>
      </c>
      <c r="C103" s="29" t="s">
        <v>562</v>
      </c>
      <c r="D103" s="30" t="s">
        <v>574</v>
      </c>
      <c r="E103" s="30" t="s">
        <v>179</v>
      </c>
      <c r="F103" s="29" t="s">
        <v>575</v>
      </c>
      <c r="G103" s="29" t="s">
        <v>96</v>
      </c>
      <c r="H103" s="29" t="s">
        <v>96</v>
      </c>
      <c r="I103" s="31" t="n">
        <v>0</v>
      </c>
      <c r="J103" s="31" t="n">
        <v>0</v>
      </c>
      <c r="K103" s="31" t="n">
        <v>0</v>
      </c>
      <c r="L103" s="33" t="s">
        <v>576</v>
      </c>
    </row>
    <row r="104" customFormat="false" ht="31.5" hidden="false" customHeight="true" outlineLevel="0" collapsed="false">
      <c r="B104" s="29" t="n">
        <v>89</v>
      </c>
      <c r="C104" s="29" t="s">
        <v>562</v>
      </c>
      <c r="D104" s="30" t="s">
        <v>577</v>
      </c>
      <c r="E104" s="30" t="s">
        <v>179</v>
      </c>
      <c r="F104" s="29" t="s">
        <v>578</v>
      </c>
      <c r="G104" s="29" t="s">
        <v>96</v>
      </c>
      <c r="H104" s="29" t="s">
        <v>96</v>
      </c>
      <c r="I104" s="31" t="n">
        <v>0</v>
      </c>
      <c r="J104" s="31" t="n">
        <v>0</v>
      </c>
      <c r="K104" s="31" t="n">
        <v>0</v>
      </c>
      <c r="L104" s="33" t="s">
        <v>579</v>
      </c>
    </row>
    <row r="105" customFormat="false" ht="31.5" hidden="false" customHeight="true" outlineLevel="0" collapsed="false">
      <c r="B105" s="29" t="n">
        <v>90</v>
      </c>
      <c r="C105" s="29" t="s">
        <v>562</v>
      </c>
      <c r="D105" s="30" t="s">
        <v>580</v>
      </c>
      <c r="E105" s="30" t="s">
        <v>94</v>
      </c>
      <c r="F105" s="29" t="s">
        <v>581</v>
      </c>
      <c r="G105" s="29" t="s">
        <v>96</v>
      </c>
      <c r="H105" s="29" t="s">
        <v>96</v>
      </c>
      <c r="I105" s="31" t="n">
        <v>0</v>
      </c>
      <c r="J105" s="31" t="n">
        <v>0</v>
      </c>
      <c r="K105" s="31" t="n">
        <v>0</v>
      </c>
      <c r="L105" s="33" t="s">
        <v>582</v>
      </c>
    </row>
    <row r="106" customFormat="false" ht="31.5" hidden="false" customHeight="true" outlineLevel="0" collapsed="false">
      <c r="B106" s="29" t="n">
        <v>91</v>
      </c>
      <c r="C106" s="29" t="s">
        <v>562</v>
      </c>
      <c r="D106" s="30" t="s">
        <v>583</v>
      </c>
      <c r="E106" s="30" t="s">
        <v>94</v>
      </c>
      <c r="F106" s="29" t="s">
        <v>584</v>
      </c>
      <c r="G106" s="29" t="s">
        <v>96</v>
      </c>
      <c r="H106" s="29" t="s">
        <v>96</v>
      </c>
      <c r="I106" s="31" t="n">
        <v>0</v>
      </c>
      <c r="J106" s="31" t="n">
        <v>0</v>
      </c>
      <c r="K106" s="31" t="n">
        <v>0</v>
      </c>
      <c r="L106" s="33" t="s">
        <v>585</v>
      </c>
    </row>
    <row r="107" customFormat="false" ht="31.5" hidden="false" customHeight="true" outlineLevel="0" collapsed="false">
      <c r="B107" s="29" t="n">
        <v>92</v>
      </c>
      <c r="C107" s="29" t="s">
        <v>628</v>
      </c>
      <c r="D107" s="30" t="s">
        <v>200</v>
      </c>
      <c r="E107" s="30" t="s">
        <v>193</v>
      </c>
      <c r="F107" s="29" t="s">
        <v>201</v>
      </c>
      <c r="G107" s="29" t="s">
        <v>96</v>
      </c>
      <c r="H107" s="29" t="s">
        <v>96</v>
      </c>
      <c r="I107" s="31" t="n">
        <v>0</v>
      </c>
      <c r="J107" s="31" t="n">
        <v>0</v>
      </c>
      <c r="K107" s="31" t="n">
        <v>0</v>
      </c>
      <c r="L107" s="33" t="s">
        <v>629</v>
      </c>
    </row>
    <row r="108" customFormat="false" ht="31.5" hidden="false" customHeight="true" outlineLevel="0" collapsed="false">
      <c r="B108" s="29" t="n">
        <v>93</v>
      </c>
      <c r="C108" s="29" t="s">
        <v>628</v>
      </c>
      <c r="D108" s="30" t="s">
        <v>630</v>
      </c>
      <c r="E108" s="30" t="s">
        <v>179</v>
      </c>
      <c r="F108" s="29" t="s">
        <v>96</v>
      </c>
      <c r="G108" s="29" t="s">
        <v>96</v>
      </c>
      <c r="H108" s="29" t="s">
        <v>96</v>
      </c>
      <c r="I108" s="31" t="n">
        <v>0</v>
      </c>
      <c r="J108" s="31" t="n">
        <v>0</v>
      </c>
      <c r="K108" s="31" t="n">
        <v>0</v>
      </c>
      <c r="L108" s="33" t="s">
        <v>631</v>
      </c>
    </row>
    <row r="109" customFormat="false" ht="31.5" hidden="false" customHeight="true" outlineLevel="0" collapsed="false">
      <c r="B109" s="29" t="n">
        <v>94</v>
      </c>
      <c r="C109" s="29" t="s">
        <v>628</v>
      </c>
      <c r="D109" s="30" t="s">
        <v>186</v>
      </c>
      <c r="E109" s="30" t="s">
        <v>94</v>
      </c>
      <c r="F109" s="29" t="s">
        <v>187</v>
      </c>
      <c r="G109" s="29" t="s">
        <v>96</v>
      </c>
      <c r="H109" s="29" t="s">
        <v>96</v>
      </c>
      <c r="I109" s="31" t="n">
        <v>0</v>
      </c>
      <c r="J109" s="31" t="n">
        <v>0</v>
      </c>
      <c r="K109" s="31" t="n">
        <v>0</v>
      </c>
      <c r="L109" s="33" t="s">
        <v>632</v>
      </c>
    </row>
    <row r="110" customFormat="false" ht="31.5" hidden="false" customHeight="true" outlineLevel="0" collapsed="false">
      <c r="B110" s="29" t="n">
        <v>95</v>
      </c>
      <c r="C110" s="29" t="s">
        <v>628</v>
      </c>
      <c r="D110" s="30" t="s">
        <v>633</v>
      </c>
      <c r="E110" s="30" t="s">
        <v>94</v>
      </c>
      <c r="F110" s="29" t="s">
        <v>634</v>
      </c>
      <c r="G110" s="29" t="s">
        <v>96</v>
      </c>
      <c r="H110" s="29" t="s">
        <v>96</v>
      </c>
      <c r="I110" s="31" t="n">
        <v>0</v>
      </c>
      <c r="J110" s="31" t="n">
        <v>0</v>
      </c>
      <c r="K110" s="31" t="n">
        <v>0</v>
      </c>
      <c r="L110" s="33" t="s">
        <v>635</v>
      </c>
    </row>
    <row r="111" customFormat="false" ht="31.5" hidden="false" customHeight="true" outlineLevel="0" collapsed="false">
      <c r="B111" s="29" t="n">
        <v>96</v>
      </c>
      <c r="C111" s="29" t="s">
        <v>637</v>
      </c>
      <c r="D111" s="30" t="s">
        <v>638</v>
      </c>
      <c r="E111" s="30" t="s">
        <v>241</v>
      </c>
      <c r="F111" s="29" t="s">
        <v>639</v>
      </c>
      <c r="G111" s="29" t="s">
        <v>96</v>
      </c>
      <c r="H111" s="29" t="s">
        <v>96</v>
      </c>
      <c r="I111" s="31" t="n">
        <v>0</v>
      </c>
      <c r="J111" s="31" t="n">
        <v>0</v>
      </c>
      <c r="K111" s="31" t="n">
        <v>0</v>
      </c>
      <c r="L111" s="33" t="s">
        <v>640</v>
      </c>
    </row>
    <row r="112" customFormat="false" ht="31.5" hidden="false" customHeight="true" outlineLevel="0" collapsed="false">
      <c r="B112" s="29" t="n">
        <v>97</v>
      </c>
      <c r="C112" s="29" t="s">
        <v>637</v>
      </c>
      <c r="D112" s="30" t="s">
        <v>641</v>
      </c>
      <c r="E112" s="30" t="s">
        <v>241</v>
      </c>
      <c r="F112" s="29" t="s">
        <v>96</v>
      </c>
      <c r="G112" s="29" t="s">
        <v>96</v>
      </c>
      <c r="H112" s="29" t="s">
        <v>96</v>
      </c>
      <c r="I112" s="31" t="n">
        <v>0</v>
      </c>
      <c r="J112" s="31" t="n">
        <v>0</v>
      </c>
      <c r="K112" s="31" t="n">
        <v>0</v>
      </c>
      <c r="L112" s="33" t="s">
        <v>642</v>
      </c>
    </row>
    <row r="113" customFormat="false" ht="31.5" hidden="false" customHeight="true" outlineLevel="0" collapsed="false">
      <c r="B113" s="29" t="n">
        <v>98</v>
      </c>
      <c r="C113" s="29" t="s">
        <v>637</v>
      </c>
      <c r="D113" s="30" t="s">
        <v>643</v>
      </c>
      <c r="E113" s="30" t="s">
        <v>241</v>
      </c>
      <c r="F113" s="29" t="s">
        <v>644</v>
      </c>
      <c r="G113" s="29" t="s">
        <v>96</v>
      </c>
      <c r="H113" s="29" t="s">
        <v>96</v>
      </c>
      <c r="I113" s="31" t="n">
        <v>0</v>
      </c>
      <c r="J113" s="31" t="n">
        <v>0</v>
      </c>
      <c r="K113" s="31" t="n">
        <v>0</v>
      </c>
      <c r="L113" s="33" t="s">
        <v>645</v>
      </c>
    </row>
    <row r="114" customFormat="false" ht="31.5" hidden="false" customHeight="true" outlineLevel="0" collapsed="false">
      <c r="B114" s="29" t="n">
        <v>99</v>
      </c>
      <c r="C114" s="29" t="s">
        <v>637</v>
      </c>
      <c r="D114" s="30" t="s">
        <v>643</v>
      </c>
      <c r="E114" s="30" t="s">
        <v>241</v>
      </c>
      <c r="F114" s="29" t="s">
        <v>644</v>
      </c>
      <c r="G114" s="29" t="s">
        <v>96</v>
      </c>
      <c r="H114" s="29" t="s">
        <v>96</v>
      </c>
      <c r="I114" s="31" t="n">
        <v>0</v>
      </c>
      <c r="J114" s="31" t="n">
        <v>0</v>
      </c>
      <c r="K114" s="31" t="n">
        <v>0</v>
      </c>
      <c r="L114" s="33" t="s">
        <v>645</v>
      </c>
    </row>
    <row r="115" customFormat="false" ht="31.5" hidden="false" customHeight="true" outlineLevel="0" collapsed="false">
      <c r="B115" s="29" t="n">
        <v>100</v>
      </c>
      <c r="C115" s="29" t="s">
        <v>637</v>
      </c>
      <c r="D115" s="30" t="s">
        <v>646</v>
      </c>
      <c r="E115" s="30" t="s">
        <v>237</v>
      </c>
      <c r="F115" s="29" t="s">
        <v>96</v>
      </c>
      <c r="G115" s="29" t="s">
        <v>96</v>
      </c>
      <c r="H115" s="29" t="s">
        <v>96</v>
      </c>
      <c r="I115" s="31" t="n">
        <v>0</v>
      </c>
      <c r="J115" s="31" t="n">
        <v>0</v>
      </c>
      <c r="K115" s="31" t="n">
        <v>0</v>
      </c>
      <c r="L115" s="33" t="s">
        <v>647</v>
      </c>
    </row>
    <row r="116" customFormat="false" ht="31.5" hidden="false" customHeight="true" outlineLevel="0" collapsed="false">
      <c r="B116" s="29" t="n">
        <v>101</v>
      </c>
      <c r="C116" s="29" t="s">
        <v>637</v>
      </c>
      <c r="D116" s="30" t="s">
        <v>648</v>
      </c>
      <c r="E116" s="30" t="s">
        <v>237</v>
      </c>
      <c r="F116" s="29" t="s">
        <v>649</v>
      </c>
      <c r="G116" s="29" t="n">
        <v>3</v>
      </c>
      <c r="H116" s="29" t="s">
        <v>96</v>
      </c>
      <c r="I116" s="31" t="n">
        <v>0</v>
      </c>
      <c r="J116" s="31" t="n">
        <v>0</v>
      </c>
      <c r="K116" s="31" t="n">
        <v>0</v>
      </c>
      <c r="L116" s="33" t="s">
        <v>650</v>
      </c>
    </row>
    <row r="117" customFormat="false" ht="31.5" hidden="false" customHeight="true" outlineLevel="0" collapsed="false">
      <c r="B117" s="29" t="n">
        <v>102</v>
      </c>
      <c r="C117" s="29" t="s">
        <v>637</v>
      </c>
      <c r="D117" s="30" t="s">
        <v>651</v>
      </c>
      <c r="E117" s="30" t="s">
        <v>237</v>
      </c>
      <c r="F117" s="29" t="s">
        <v>96</v>
      </c>
      <c r="G117" s="29" t="s">
        <v>96</v>
      </c>
      <c r="H117" s="29" t="s">
        <v>96</v>
      </c>
      <c r="I117" s="31" t="n">
        <v>0</v>
      </c>
      <c r="J117" s="31" t="n">
        <v>0</v>
      </c>
      <c r="K117" s="31" t="n">
        <v>0</v>
      </c>
      <c r="L117" s="33" t="s">
        <v>652</v>
      </c>
    </row>
    <row r="118" customFormat="false" ht="31.5" hidden="false" customHeight="true" outlineLevel="0" collapsed="false">
      <c r="B118" s="29" t="n">
        <v>103</v>
      </c>
      <c r="C118" s="29" t="s">
        <v>637</v>
      </c>
      <c r="D118" s="30" t="s">
        <v>653</v>
      </c>
      <c r="E118" s="30" t="s">
        <v>237</v>
      </c>
      <c r="F118" s="29" t="s">
        <v>654</v>
      </c>
      <c r="G118" s="29" t="s">
        <v>96</v>
      </c>
      <c r="H118" s="29" t="s">
        <v>96</v>
      </c>
      <c r="I118" s="31" t="n">
        <v>0</v>
      </c>
      <c r="J118" s="31" t="n">
        <v>0</v>
      </c>
      <c r="K118" s="31" t="n">
        <v>0</v>
      </c>
      <c r="L118" s="33" t="s">
        <v>655</v>
      </c>
    </row>
    <row r="119" customFormat="false" ht="31.5" hidden="false" customHeight="true" outlineLevel="0" collapsed="false">
      <c r="B119" s="29" t="n">
        <v>104</v>
      </c>
      <c r="C119" s="29" t="s">
        <v>637</v>
      </c>
      <c r="D119" s="30" t="s">
        <v>656</v>
      </c>
      <c r="E119" s="30" t="s">
        <v>237</v>
      </c>
      <c r="F119" s="29" t="s">
        <v>657</v>
      </c>
      <c r="G119" s="29" t="s">
        <v>96</v>
      </c>
      <c r="H119" s="29" t="s">
        <v>96</v>
      </c>
      <c r="I119" s="31" t="n">
        <v>0</v>
      </c>
      <c r="J119" s="31" t="n">
        <v>0</v>
      </c>
      <c r="K119" s="31" t="n">
        <v>0</v>
      </c>
      <c r="L119" s="33" t="s">
        <v>658</v>
      </c>
    </row>
    <row r="120" customFormat="false" ht="31.5" hidden="false" customHeight="true" outlineLevel="0" collapsed="false">
      <c r="B120" s="29" t="n">
        <v>105</v>
      </c>
      <c r="C120" s="29" t="s">
        <v>637</v>
      </c>
      <c r="D120" s="30" t="s">
        <v>659</v>
      </c>
      <c r="E120" s="30" t="s">
        <v>237</v>
      </c>
      <c r="F120" s="29" t="s">
        <v>660</v>
      </c>
      <c r="G120" s="29" t="s">
        <v>96</v>
      </c>
      <c r="H120" s="29" t="s">
        <v>96</v>
      </c>
      <c r="I120" s="31" t="n">
        <v>0</v>
      </c>
      <c r="J120" s="31" t="n">
        <v>0</v>
      </c>
      <c r="K120" s="31" t="n">
        <v>0</v>
      </c>
      <c r="L120" s="33" t="s">
        <v>661</v>
      </c>
    </row>
    <row r="121" customFormat="false" ht="31.5" hidden="false" customHeight="true" outlineLevel="0" collapsed="false">
      <c r="B121" s="29" t="n">
        <v>106</v>
      </c>
      <c r="C121" s="29" t="s">
        <v>637</v>
      </c>
      <c r="D121" s="30" t="s">
        <v>662</v>
      </c>
      <c r="E121" s="30" t="s">
        <v>237</v>
      </c>
      <c r="F121" s="29" t="s">
        <v>663</v>
      </c>
      <c r="G121" s="29" t="s">
        <v>96</v>
      </c>
      <c r="H121" s="29" t="s">
        <v>96</v>
      </c>
      <c r="I121" s="31" t="n">
        <v>0</v>
      </c>
      <c r="J121" s="31" t="n">
        <v>0</v>
      </c>
      <c r="K121" s="31" t="n">
        <v>0</v>
      </c>
      <c r="L121" s="33" t="s">
        <v>664</v>
      </c>
    </row>
    <row r="122" customFormat="false" ht="31.5" hidden="false" customHeight="true" outlineLevel="0" collapsed="false">
      <c r="B122" s="29" t="n">
        <v>107</v>
      </c>
      <c r="C122" s="29" t="s">
        <v>665</v>
      </c>
      <c r="D122" s="30" t="s">
        <v>666</v>
      </c>
      <c r="E122" s="30" t="s">
        <v>667</v>
      </c>
      <c r="F122" s="29" t="s">
        <v>668</v>
      </c>
      <c r="G122" s="29" t="s">
        <v>96</v>
      </c>
      <c r="H122" s="29" t="s">
        <v>96</v>
      </c>
      <c r="I122" s="31" t="n">
        <v>0</v>
      </c>
      <c r="J122" s="31" t="n">
        <v>0</v>
      </c>
      <c r="K122" s="31" t="n">
        <v>0</v>
      </c>
      <c r="L122" s="33" t="s">
        <v>669</v>
      </c>
    </row>
    <row r="123" customFormat="false" ht="31.5" hidden="false" customHeight="true" outlineLevel="0" collapsed="false">
      <c r="B123" s="29" t="n">
        <v>108</v>
      </c>
      <c r="C123" s="29" t="s">
        <v>665</v>
      </c>
      <c r="D123" s="30" t="s">
        <v>670</v>
      </c>
      <c r="E123" s="30" t="s">
        <v>667</v>
      </c>
      <c r="F123" s="29" t="s">
        <v>96</v>
      </c>
      <c r="G123" s="29" t="s">
        <v>96</v>
      </c>
      <c r="H123" s="29" t="s">
        <v>96</v>
      </c>
      <c r="I123" s="31" t="n">
        <v>0</v>
      </c>
      <c r="J123" s="31" t="n">
        <v>0</v>
      </c>
      <c r="K123" s="31" t="n">
        <v>0</v>
      </c>
      <c r="L123" s="33" t="s">
        <v>671</v>
      </c>
    </row>
    <row r="124" customFormat="false" ht="31.5" hidden="false" customHeight="true" outlineLevel="0" collapsed="false">
      <c r="B124" s="29" t="n">
        <v>109</v>
      </c>
      <c r="C124" s="29" t="s">
        <v>665</v>
      </c>
      <c r="D124" s="30" t="s">
        <v>672</v>
      </c>
      <c r="E124" s="30" t="s">
        <v>667</v>
      </c>
      <c r="F124" s="29" t="s">
        <v>673</v>
      </c>
      <c r="G124" s="29" t="s">
        <v>96</v>
      </c>
      <c r="H124" s="29" t="s">
        <v>96</v>
      </c>
      <c r="I124" s="31" t="n">
        <v>0</v>
      </c>
      <c r="J124" s="31" t="n">
        <v>0</v>
      </c>
      <c r="K124" s="31" t="n">
        <v>0</v>
      </c>
      <c r="L124" s="33" t="s">
        <v>674</v>
      </c>
    </row>
    <row r="125" customFormat="false" ht="31.5" hidden="false" customHeight="true" outlineLevel="0" collapsed="false">
      <c r="B125" s="29" t="n">
        <v>110</v>
      </c>
      <c r="C125" s="29" t="s">
        <v>665</v>
      </c>
      <c r="D125" s="30" t="s">
        <v>675</v>
      </c>
      <c r="E125" s="30" t="s">
        <v>667</v>
      </c>
      <c r="F125" s="29" t="s">
        <v>676</v>
      </c>
      <c r="G125" s="29" t="n">
        <v>3</v>
      </c>
      <c r="H125" s="29" t="s">
        <v>96</v>
      </c>
      <c r="I125" s="31" t="n">
        <v>0</v>
      </c>
      <c r="J125" s="31" t="n">
        <v>0</v>
      </c>
      <c r="K125" s="31" t="n">
        <v>0</v>
      </c>
      <c r="L125" s="33" t="s">
        <v>677</v>
      </c>
    </row>
    <row r="126" customFormat="false" ht="31.5" hidden="false" customHeight="true" outlineLevel="0" collapsed="false">
      <c r="B126" s="29" t="n">
        <v>111</v>
      </c>
      <c r="C126" s="29" t="s">
        <v>665</v>
      </c>
      <c r="D126" s="30" t="s">
        <v>678</v>
      </c>
      <c r="E126" s="30" t="s">
        <v>667</v>
      </c>
      <c r="F126" s="29" t="s">
        <v>679</v>
      </c>
      <c r="G126" s="29" t="s">
        <v>96</v>
      </c>
      <c r="H126" s="29" t="s">
        <v>96</v>
      </c>
      <c r="I126" s="31" t="n">
        <v>0</v>
      </c>
      <c r="J126" s="31" t="n">
        <v>0</v>
      </c>
      <c r="K126" s="31" t="n">
        <v>0</v>
      </c>
      <c r="L126" s="33" t="s">
        <v>680</v>
      </c>
    </row>
    <row r="127" customFormat="false" ht="31.5" hidden="false" customHeight="true" outlineLevel="0" collapsed="false">
      <c r="B127" s="29" t="n">
        <v>112</v>
      </c>
      <c r="C127" s="29" t="s">
        <v>665</v>
      </c>
      <c r="D127" s="30" t="s">
        <v>681</v>
      </c>
      <c r="E127" s="30" t="s">
        <v>667</v>
      </c>
      <c r="F127" s="29" t="s">
        <v>682</v>
      </c>
      <c r="G127" s="29" t="s">
        <v>96</v>
      </c>
      <c r="H127" s="29" t="s">
        <v>96</v>
      </c>
      <c r="I127" s="31" t="n">
        <v>0</v>
      </c>
      <c r="J127" s="31" t="n">
        <v>0</v>
      </c>
      <c r="K127" s="31" t="n">
        <v>0</v>
      </c>
      <c r="L127" s="33" t="s">
        <v>683</v>
      </c>
    </row>
    <row r="128" customFormat="false" ht="31.5" hidden="false" customHeight="true" outlineLevel="0" collapsed="false">
      <c r="B128" s="29" t="n">
        <v>113</v>
      </c>
      <c r="C128" s="29" t="s">
        <v>665</v>
      </c>
      <c r="D128" s="30" t="s">
        <v>684</v>
      </c>
      <c r="E128" s="30" t="s">
        <v>667</v>
      </c>
      <c r="F128" s="29" t="s">
        <v>96</v>
      </c>
      <c r="G128" s="29" t="s">
        <v>96</v>
      </c>
      <c r="H128" s="29" t="s">
        <v>96</v>
      </c>
      <c r="I128" s="31" t="n">
        <v>0</v>
      </c>
      <c r="J128" s="31" t="n">
        <v>0</v>
      </c>
      <c r="K128" s="31" t="n">
        <v>0</v>
      </c>
      <c r="L128" s="33" t="s">
        <v>685</v>
      </c>
    </row>
    <row r="129" customFormat="false" ht="31.5" hidden="false" customHeight="true" outlineLevel="0" collapsed="false">
      <c r="B129" s="29" t="n">
        <v>114</v>
      </c>
      <c r="C129" s="29" t="s">
        <v>665</v>
      </c>
      <c r="D129" s="30" t="s">
        <v>684</v>
      </c>
      <c r="E129" s="30" t="s">
        <v>667</v>
      </c>
      <c r="F129" s="29" t="s">
        <v>96</v>
      </c>
      <c r="G129" s="29" t="s">
        <v>96</v>
      </c>
      <c r="H129" s="29" t="s">
        <v>96</v>
      </c>
      <c r="I129" s="31" t="n">
        <v>0</v>
      </c>
      <c r="J129" s="31" t="n">
        <v>0</v>
      </c>
      <c r="K129" s="31" t="n">
        <v>0</v>
      </c>
      <c r="L129" s="33" t="s">
        <v>685</v>
      </c>
    </row>
    <row r="130" customFormat="false" ht="31.5" hidden="false" customHeight="true" outlineLevel="0" collapsed="false">
      <c r="B130" s="29" t="n">
        <v>115</v>
      </c>
      <c r="C130" s="29" t="s">
        <v>665</v>
      </c>
      <c r="D130" s="30" t="s">
        <v>686</v>
      </c>
      <c r="E130" s="30" t="s">
        <v>667</v>
      </c>
      <c r="F130" s="29" t="s">
        <v>96</v>
      </c>
      <c r="G130" s="29" t="s">
        <v>96</v>
      </c>
      <c r="H130" s="29" t="s">
        <v>96</v>
      </c>
      <c r="I130" s="31" t="n">
        <v>0</v>
      </c>
      <c r="J130" s="31" t="n">
        <v>0</v>
      </c>
      <c r="K130" s="31" t="n">
        <v>0</v>
      </c>
      <c r="L130" s="33" t="s">
        <v>687</v>
      </c>
    </row>
    <row r="131" customFormat="false" ht="31.5" hidden="false" customHeight="true" outlineLevel="0" collapsed="false">
      <c r="B131" s="29" t="n">
        <v>116</v>
      </c>
      <c r="C131" s="29" t="s">
        <v>665</v>
      </c>
      <c r="D131" s="30" t="s">
        <v>688</v>
      </c>
      <c r="E131" s="30" t="s">
        <v>667</v>
      </c>
      <c r="F131" s="29" t="s">
        <v>96</v>
      </c>
      <c r="G131" s="29" t="s">
        <v>96</v>
      </c>
      <c r="H131" s="29" t="s">
        <v>96</v>
      </c>
      <c r="I131" s="31" t="n">
        <v>0</v>
      </c>
      <c r="J131" s="31" t="n">
        <v>0</v>
      </c>
      <c r="K131" s="31" t="n">
        <v>0</v>
      </c>
      <c r="L131" s="33" t="s">
        <v>689</v>
      </c>
    </row>
    <row r="132" customFormat="false" ht="31.5" hidden="false" customHeight="true" outlineLevel="0" collapsed="false">
      <c r="B132" s="29" t="n">
        <v>117</v>
      </c>
      <c r="C132" s="29" t="s">
        <v>665</v>
      </c>
      <c r="D132" s="30" t="s">
        <v>688</v>
      </c>
      <c r="E132" s="30" t="s">
        <v>667</v>
      </c>
      <c r="F132" s="29" t="s">
        <v>96</v>
      </c>
      <c r="G132" s="29" t="s">
        <v>96</v>
      </c>
      <c r="H132" s="29" t="s">
        <v>96</v>
      </c>
      <c r="I132" s="31" t="n">
        <v>0</v>
      </c>
      <c r="J132" s="31" t="n">
        <v>0</v>
      </c>
      <c r="K132" s="31" t="n">
        <v>0</v>
      </c>
      <c r="L132" s="33" t="s">
        <v>689</v>
      </c>
    </row>
  </sheetData>
  <mergeCells count="4">
    <mergeCell ref="B2:L2"/>
    <mergeCell ref="B3:L3"/>
    <mergeCell ref="B5:L5"/>
    <mergeCell ref="B14:L14"/>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L43"/>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4.25" zeroHeight="false" outlineLevelRow="0" outlineLevelCol="0"/>
  <cols>
    <col collapsed="false" customWidth="true" hidden="false" outlineLevel="0" max="1" min="1" style="0" width="3"/>
    <col collapsed="false" customWidth="true" hidden="false" outlineLevel="0" max="2" min="2" style="0" width="4"/>
    <col collapsed="false" customWidth="true" hidden="false" outlineLevel="0" max="3" min="3" style="0" width="11"/>
    <col collapsed="false" customWidth="true" hidden="false" outlineLevel="0" max="4" min="4" style="0" width="30"/>
    <col collapsed="false" customWidth="true" hidden="false" outlineLevel="0" max="6" min="5" style="0" width="16"/>
    <col collapsed="false" customWidth="true" hidden="false" outlineLevel="0" max="7" min="7" style="0" width="8"/>
    <col collapsed="false" customWidth="true" hidden="false" outlineLevel="0" max="8" min="8" style="0" width="9"/>
    <col collapsed="false" customWidth="true" hidden="false" outlineLevel="0" max="9" min="9" style="0" width="7"/>
    <col collapsed="false" customWidth="true" hidden="false" outlineLevel="0" max="10" min="10" style="0" width="9"/>
    <col collapsed="false" customWidth="true" hidden="false" outlineLevel="0" max="11" min="11" style="0" width="7"/>
    <col collapsed="false" customWidth="true" hidden="false" outlineLevel="0" max="12" min="12" style="0" width="55"/>
    <col collapsed="false" customWidth="true" hidden="false" outlineLevel="0" max="14" min="13" style="0" width="4"/>
  </cols>
  <sheetData>
    <row r="2" customFormat="false" ht="17.25" hidden="false" customHeight="true" outlineLevel="0" collapsed="false">
      <c r="B2" s="1" t="s">
        <v>1276</v>
      </c>
      <c r="C2" s="1"/>
      <c r="D2" s="1"/>
      <c r="E2" s="1"/>
      <c r="F2" s="1"/>
      <c r="G2" s="1"/>
      <c r="H2" s="1"/>
      <c r="I2" s="1"/>
      <c r="J2" s="1"/>
      <c r="K2" s="1"/>
      <c r="L2" s="1"/>
    </row>
    <row r="3" customFormat="false" ht="14.25" hidden="false" customHeight="false" outlineLevel="0" collapsed="false">
      <c r="B3" s="2" t="s">
        <v>1277</v>
      </c>
      <c r="C3" s="2"/>
      <c r="D3" s="2"/>
      <c r="E3" s="2"/>
      <c r="F3" s="2"/>
      <c r="G3" s="2"/>
      <c r="H3" s="2"/>
      <c r="I3" s="2"/>
      <c r="J3" s="2"/>
      <c r="K3" s="2"/>
      <c r="L3" s="2"/>
    </row>
    <row r="5" customFormat="false" ht="14.25" hidden="false" customHeight="false" outlineLevel="0" collapsed="false">
      <c r="B5" s="5" t="s">
        <v>1271</v>
      </c>
      <c r="C5" s="5"/>
      <c r="D5" s="5"/>
      <c r="E5" s="5"/>
      <c r="F5" s="5"/>
      <c r="G5" s="5"/>
      <c r="H5" s="5"/>
      <c r="I5" s="5"/>
      <c r="J5" s="5"/>
      <c r="K5" s="5"/>
      <c r="L5" s="5"/>
    </row>
    <row r="6" customFormat="false" ht="14.25" hidden="false" customHeight="false" outlineLevel="0" collapsed="false">
      <c r="B6" s="10" t="s">
        <v>68</v>
      </c>
      <c r="C6" s="10" t="s">
        <v>26</v>
      </c>
      <c r="D6" s="10" t="s">
        <v>27</v>
      </c>
      <c r="E6" s="10" t="s">
        <v>28</v>
      </c>
      <c r="F6" s="10" t="s">
        <v>69</v>
      </c>
      <c r="G6" s="10" t="s">
        <v>18</v>
      </c>
      <c r="H6" s="10" t="s">
        <v>70</v>
      </c>
      <c r="I6" s="10" t="s">
        <v>71</v>
      </c>
      <c r="J6" s="10" t="s">
        <v>10</v>
      </c>
      <c r="K6" s="10" t="s">
        <v>11</v>
      </c>
      <c r="L6" s="10" t="s">
        <v>14</v>
      </c>
    </row>
    <row r="7" customFormat="false" ht="14.25" hidden="false" customHeight="false" outlineLevel="0" collapsed="false">
      <c r="B7" s="11" t="s">
        <v>72</v>
      </c>
      <c r="C7" s="12" t="n">
        <v>0</v>
      </c>
      <c r="D7" s="12" t="n">
        <v>0</v>
      </c>
      <c r="E7" s="12" t="n">
        <v>0</v>
      </c>
      <c r="F7" s="12" t="n">
        <v>0</v>
      </c>
      <c r="G7" s="12" t="n">
        <v>0</v>
      </c>
      <c r="H7" s="12" t="n">
        <v>0</v>
      </c>
      <c r="I7" s="12" t="n">
        <v>0</v>
      </c>
      <c r="J7" s="18" t="n">
        <v>0</v>
      </c>
      <c r="K7" s="18" t="n">
        <v>0</v>
      </c>
      <c r="L7" s="18" t="n">
        <v>0</v>
      </c>
    </row>
    <row r="8" customFormat="false" ht="14.25" hidden="false" customHeight="false" outlineLevel="0" collapsed="false">
      <c r="B8" s="11" t="s">
        <v>73</v>
      </c>
      <c r="C8" s="12" t="n">
        <v>1</v>
      </c>
      <c r="D8" s="12" t="n">
        <v>0</v>
      </c>
      <c r="E8" s="12" t="n">
        <v>0</v>
      </c>
      <c r="F8" s="12" t="n">
        <v>1</v>
      </c>
      <c r="G8" s="12" t="n">
        <v>0</v>
      </c>
      <c r="H8" s="12" t="n">
        <v>0</v>
      </c>
      <c r="I8" s="12" t="n">
        <v>0</v>
      </c>
      <c r="J8" s="18" t="n">
        <v>0</v>
      </c>
      <c r="K8" s="18" t="n">
        <v>0</v>
      </c>
      <c r="L8" s="18" t="n">
        <v>0</v>
      </c>
    </row>
    <row r="9" customFormat="false" ht="14.25" hidden="false" customHeight="false" outlineLevel="0" collapsed="false">
      <c r="B9" s="11" t="s">
        <v>74</v>
      </c>
      <c r="C9" s="12" t="n">
        <v>1</v>
      </c>
      <c r="D9" s="12" t="n">
        <v>0</v>
      </c>
      <c r="E9" s="12" t="n">
        <v>0</v>
      </c>
      <c r="F9" s="12" t="n">
        <v>1</v>
      </c>
      <c r="G9" s="12" t="n">
        <v>0</v>
      </c>
      <c r="H9" s="12" t="n">
        <v>0</v>
      </c>
      <c r="I9" s="12" t="n">
        <v>0</v>
      </c>
      <c r="J9" s="18" t="n">
        <v>0</v>
      </c>
      <c r="K9" s="18" t="n">
        <v>0</v>
      </c>
      <c r="L9" s="18" t="n">
        <v>0</v>
      </c>
    </row>
    <row r="10" customFormat="false" ht="14.25" hidden="false" customHeight="false" outlineLevel="0" collapsed="false">
      <c r="B10" s="11" t="s">
        <v>3</v>
      </c>
      <c r="C10" s="12" t="n">
        <v>50</v>
      </c>
      <c r="D10" s="12" t="n">
        <v>52</v>
      </c>
      <c r="E10" s="12" t="n">
        <v>50</v>
      </c>
      <c r="F10" s="12" t="n">
        <v>0</v>
      </c>
      <c r="G10" s="12" t="n">
        <v>31</v>
      </c>
      <c r="H10" s="12" t="n">
        <v>9</v>
      </c>
      <c r="I10" s="12" t="n">
        <v>43</v>
      </c>
      <c r="J10" s="18" t="n">
        <v>1</v>
      </c>
      <c r="K10" s="18" t="n">
        <v>0</v>
      </c>
      <c r="L10" s="18" t="n">
        <v>0</v>
      </c>
    </row>
    <row r="11" customFormat="false" ht="14.25" hidden="false" customHeight="false" outlineLevel="0" collapsed="false">
      <c r="B11" s="11" t="s">
        <v>75</v>
      </c>
      <c r="C11" s="12" t="n">
        <v>51</v>
      </c>
      <c r="D11" s="12" t="n">
        <v>52</v>
      </c>
      <c r="E11" s="12" t="n">
        <v>50</v>
      </c>
      <c r="F11" s="12" t="n">
        <v>1</v>
      </c>
      <c r="G11" s="12" t="n">
        <v>31</v>
      </c>
      <c r="H11" s="12" t="n">
        <v>9</v>
      </c>
      <c r="I11" s="12" t="n">
        <v>43</v>
      </c>
      <c r="J11" s="18" t="n">
        <v>1</v>
      </c>
      <c r="K11" s="18" t="n">
        <v>0</v>
      </c>
      <c r="L11" s="18" t="n">
        <v>0</v>
      </c>
    </row>
    <row r="14" customFormat="false" ht="14.25" hidden="false" customHeight="false" outlineLevel="0" collapsed="false">
      <c r="B14" s="5" t="s">
        <v>1278</v>
      </c>
      <c r="C14" s="5"/>
      <c r="D14" s="5"/>
      <c r="E14" s="5"/>
      <c r="F14" s="5"/>
      <c r="G14" s="5"/>
      <c r="H14" s="5"/>
      <c r="I14" s="5"/>
      <c r="J14" s="5"/>
      <c r="K14" s="5"/>
      <c r="L14" s="5"/>
    </row>
    <row r="15" customFormat="false" ht="14.25" hidden="false" customHeight="false" outlineLevel="0" collapsed="false">
      <c r="B15" s="10" t="s">
        <v>694</v>
      </c>
      <c r="C15" s="10" t="s">
        <v>83</v>
      </c>
      <c r="D15" s="10" t="s">
        <v>84</v>
      </c>
      <c r="E15" s="10" t="s">
        <v>85</v>
      </c>
      <c r="F15" s="10" t="s">
        <v>86</v>
      </c>
      <c r="G15" s="10" t="s">
        <v>18</v>
      </c>
      <c r="H15" s="10" t="s">
        <v>1273</v>
      </c>
      <c r="I15" s="10" t="s">
        <v>10</v>
      </c>
      <c r="J15" s="10" t="s">
        <v>11</v>
      </c>
      <c r="K15" s="10" t="s">
        <v>14</v>
      </c>
      <c r="L15" s="10" t="s">
        <v>1274</v>
      </c>
    </row>
    <row r="16" customFormat="false" ht="31.5" hidden="false" customHeight="true" outlineLevel="0" collapsed="false">
      <c r="B16" s="29" t="n">
        <v>1</v>
      </c>
      <c r="C16" s="29" t="s">
        <v>253</v>
      </c>
      <c r="D16" s="30" t="s">
        <v>254</v>
      </c>
      <c r="E16" s="30" t="s">
        <v>255</v>
      </c>
      <c r="F16" s="29" t="s">
        <v>256</v>
      </c>
      <c r="G16" s="29" t="n">
        <v>12</v>
      </c>
      <c r="H16" s="29" t="s">
        <v>96</v>
      </c>
      <c r="I16" s="31" t="n">
        <v>0</v>
      </c>
      <c r="J16" s="31" t="n">
        <v>0</v>
      </c>
      <c r="K16" s="31" t="n">
        <v>0</v>
      </c>
      <c r="L16" s="33" t="s">
        <v>257</v>
      </c>
    </row>
    <row r="17" customFormat="false" ht="31.5" hidden="false" customHeight="true" outlineLevel="0" collapsed="false">
      <c r="B17" s="29" t="n">
        <v>2</v>
      </c>
      <c r="C17" s="29" t="s">
        <v>253</v>
      </c>
      <c r="D17" s="30" t="s">
        <v>258</v>
      </c>
      <c r="E17" s="30" t="s">
        <v>259</v>
      </c>
      <c r="F17" s="29" t="s">
        <v>260</v>
      </c>
      <c r="G17" s="29" t="s">
        <v>96</v>
      </c>
      <c r="H17" s="29" t="s">
        <v>96</v>
      </c>
      <c r="I17" s="31" t="n">
        <v>0</v>
      </c>
      <c r="J17" s="31" t="n">
        <v>0</v>
      </c>
      <c r="K17" s="31" t="n">
        <v>0</v>
      </c>
      <c r="L17" s="33" t="s">
        <v>262</v>
      </c>
    </row>
    <row r="18" customFormat="false" ht="31.5" hidden="false" customHeight="true" outlineLevel="0" collapsed="false">
      <c r="B18" s="29" t="n">
        <v>3</v>
      </c>
      <c r="C18" s="29" t="s">
        <v>253</v>
      </c>
      <c r="D18" s="30" t="s">
        <v>263</v>
      </c>
      <c r="E18" s="30" t="s">
        <v>264</v>
      </c>
      <c r="F18" s="29" t="s">
        <v>265</v>
      </c>
      <c r="G18" s="29" t="s">
        <v>96</v>
      </c>
      <c r="H18" s="29" t="s">
        <v>96</v>
      </c>
      <c r="I18" s="31" t="n">
        <v>0</v>
      </c>
      <c r="J18" s="31" t="n">
        <v>0</v>
      </c>
      <c r="K18" s="31" t="n">
        <v>0</v>
      </c>
      <c r="L18" s="33" t="s">
        <v>267</v>
      </c>
    </row>
    <row r="19" customFormat="false" ht="31.5" hidden="false" customHeight="true" outlineLevel="0" collapsed="false">
      <c r="B19" s="29" t="n">
        <v>4</v>
      </c>
      <c r="C19" s="29" t="s">
        <v>253</v>
      </c>
      <c r="D19" s="30" t="s">
        <v>263</v>
      </c>
      <c r="E19" s="30" t="s">
        <v>264</v>
      </c>
      <c r="F19" s="29" t="s">
        <v>265</v>
      </c>
      <c r="G19" s="29" t="s">
        <v>96</v>
      </c>
      <c r="H19" s="29" t="s">
        <v>96</v>
      </c>
      <c r="I19" s="31" t="n">
        <v>0</v>
      </c>
      <c r="J19" s="31" t="n">
        <v>0</v>
      </c>
      <c r="K19" s="31" t="n">
        <v>0</v>
      </c>
      <c r="L19" s="33" t="s">
        <v>267</v>
      </c>
    </row>
    <row r="20" customFormat="false" ht="31.5" hidden="false" customHeight="true" outlineLevel="0" collapsed="false">
      <c r="B20" s="29" t="n">
        <v>5</v>
      </c>
      <c r="C20" s="29" t="s">
        <v>253</v>
      </c>
      <c r="D20" s="30" t="s">
        <v>268</v>
      </c>
      <c r="E20" s="30" t="s">
        <v>269</v>
      </c>
      <c r="F20" s="29" t="s">
        <v>96</v>
      </c>
      <c r="G20" s="29" t="s">
        <v>96</v>
      </c>
      <c r="H20" s="29" t="s">
        <v>96</v>
      </c>
      <c r="I20" s="31" t="n">
        <v>0</v>
      </c>
      <c r="J20" s="31" t="n">
        <v>0</v>
      </c>
      <c r="K20" s="31" t="n">
        <v>0</v>
      </c>
      <c r="L20" s="33" t="s">
        <v>270</v>
      </c>
    </row>
    <row r="21" customFormat="false" ht="31.5" hidden="false" customHeight="true" outlineLevel="0" collapsed="false">
      <c r="B21" s="29" t="n">
        <v>6</v>
      </c>
      <c r="C21" s="29" t="s">
        <v>253</v>
      </c>
      <c r="D21" s="30" t="s">
        <v>271</v>
      </c>
      <c r="E21" s="30" t="s">
        <v>272</v>
      </c>
      <c r="F21" s="29" t="s">
        <v>273</v>
      </c>
      <c r="G21" s="29" t="s">
        <v>96</v>
      </c>
      <c r="H21" s="29" t="s">
        <v>96</v>
      </c>
      <c r="I21" s="31" t="n">
        <v>0</v>
      </c>
      <c r="J21" s="31" t="n">
        <v>0</v>
      </c>
      <c r="K21" s="31" t="n">
        <v>0</v>
      </c>
      <c r="L21" s="33" t="s">
        <v>274</v>
      </c>
    </row>
    <row r="22" customFormat="false" ht="31.5" hidden="false" customHeight="true" outlineLevel="0" collapsed="false">
      <c r="B22" s="29" t="n">
        <v>7</v>
      </c>
      <c r="C22" s="29" t="s">
        <v>253</v>
      </c>
      <c r="D22" s="30" t="s">
        <v>275</v>
      </c>
      <c r="E22" s="30" t="s">
        <v>276</v>
      </c>
      <c r="F22" s="29" t="s">
        <v>146</v>
      </c>
      <c r="G22" s="29" t="s">
        <v>96</v>
      </c>
      <c r="H22" s="29" t="s">
        <v>96</v>
      </c>
      <c r="I22" s="31" t="n">
        <v>0</v>
      </c>
      <c r="J22" s="31" t="n">
        <v>0</v>
      </c>
      <c r="K22" s="31" t="n">
        <v>0</v>
      </c>
      <c r="L22" s="33" t="s">
        <v>277</v>
      </c>
    </row>
    <row r="23" customFormat="false" ht="31.5" hidden="false" customHeight="true" outlineLevel="0" collapsed="false">
      <c r="B23" s="29" t="n">
        <v>8</v>
      </c>
      <c r="C23" s="29" t="s">
        <v>253</v>
      </c>
      <c r="D23" s="30" t="s">
        <v>278</v>
      </c>
      <c r="E23" s="30" t="s">
        <v>279</v>
      </c>
      <c r="F23" s="29" t="s">
        <v>280</v>
      </c>
      <c r="G23" s="29" t="s">
        <v>96</v>
      </c>
      <c r="H23" s="29" t="s">
        <v>96</v>
      </c>
      <c r="I23" s="31" t="n">
        <v>0</v>
      </c>
      <c r="J23" s="31" t="n">
        <v>0</v>
      </c>
      <c r="K23" s="31" t="n">
        <v>0</v>
      </c>
      <c r="L23" s="33" t="s">
        <v>281</v>
      </c>
    </row>
    <row r="24" customFormat="false" ht="31.5" hidden="false" customHeight="true" outlineLevel="0" collapsed="false">
      <c r="B24" s="29" t="n">
        <v>9</v>
      </c>
      <c r="C24" s="29" t="s">
        <v>412</v>
      </c>
      <c r="D24" s="30" t="s">
        <v>413</v>
      </c>
      <c r="E24" s="30" t="s">
        <v>414</v>
      </c>
      <c r="F24" s="29" t="s">
        <v>415</v>
      </c>
      <c r="G24" s="29" t="s">
        <v>96</v>
      </c>
      <c r="H24" s="29" t="s">
        <v>96</v>
      </c>
      <c r="I24" s="31" t="n">
        <v>0</v>
      </c>
      <c r="J24" s="31" t="n">
        <v>0</v>
      </c>
      <c r="K24" s="31" t="n">
        <v>0</v>
      </c>
      <c r="L24" s="33" t="s">
        <v>416</v>
      </c>
    </row>
    <row r="25" customFormat="false" ht="31.5" hidden="false" customHeight="true" outlineLevel="0" collapsed="false">
      <c r="B25" s="29" t="n">
        <v>10</v>
      </c>
      <c r="C25" s="29" t="s">
        <v>412</v>
      </c>
      <c r="D25" s="30" t="s">
        <v>417</v>
      </c>
      <c r="E25" s="30" t="s">
        <v>418</v>
      </c>
      <c r="F25" s="29" t="s">
        <v>419</v>
      </c>
      <c r="G25" s="29" t="s">
        <v>96</v>
      </c>
      <c r="H25" s="29" t="s">
        <v>96</v>
      </c>
      <c r="I25" s="31" t="n">
        <v>0</v>
      </c>
      <c r="J25" s="31" t="n">
        <v>0</v>
      </c>
      <c r="K25" s="31" t="n">
        <v>0</v>
      </c>
      <c r="L25" s="33" t="s">
        <v>420</v>
      </c>
    </row>
    <row r="26" customFormat="false" ht="31.5" hidden="false" customHeight="true" outlineLevel="0" collapsed="false">
      <c r="B26" s="29" t="n">
        <v>11</v>
      </c>
      <c r="C26" s="29" t="s">
        <v>412</v>
      </c>
      <c r="D26" s="30" t="s">
        <v>421</v>
      </c>
      <c r="E26" s="30" t="s">
        <v>422</v>
      </c>
      <c r="F26" s="29" t="s">
        <v>96</v>
      </c>
      <c r="G26" s="29" t="s">
        <v>96</v>
      </c>
      <c r="H26" s="29" t="s">
        <v>96</v>
      </c>
      <c r="I26" s="31" t="n">
        <v>0</v>
      </c>
      <c r="J26" s="31" t="n">
        <v>0</v>
      </c>
      <c r="K26" s="31" t="n">
        <v>0</v>
      </c>
      <c r="L26" s="33" t="s">
        <v>423</v>
      </c>
    </row>
    <row r="27" customFormat="false" ht="31.5" hidden="false" customHeight="true" outlineLevel="0" collapsed="false">
      <c r="B27" s="29" t="n">
        <v>12</v>
      </c>
      <c r="C27" s="29" t="s">
        <v>412</v>
      </c>
      <c r="D27" s="30" t="s">
        <v>424</v>
      </c>
      <c r="E27" s="30" t="s">
        <v>425</v>
      </c>
      <c r="F27" s="29" t="s">
        <v>426</v>
      </c>
      <c r="G27" s="29" t="s">
        <v>96</v>
      </c>
      <c r="H27" s="29" t="s">
        <v>96</v>
      </c>
      <c r="I27" s="31" t="n">
        <v>0</v>
      </c>
      <c r="J27" s="31" t="n">
        <v>0</v>
      </c>
      <c r="K27" s="31" t="n">
        <v>0</v>
      </c>
      <c r="L27" s="33" t="s">
        <v>427</v>
      </c>
    </row>
    <row r="28" customFormat="false" ht="31.5" hidden="false" customHeight="true" outlineLevel="0" collapsed="false">
      <c r="B28" s="29" t="n">
        <v>13</v>
      </c>
      <c r="C28" s="29" t="s">
        <v>412</v>
      </c>
      <c r="D28" s="30" t="s">
        <v>428</v>
      </c>
      <c r="E28" s="30" t="s">
        <v>414</v>
      </c>
      <c r="F28" s="29" t="s">
        <v>429</v>
      </c>
      <c r="G28" s="29" t="s">
        <v>96</v>
      </c>
      <c r="H28" s="29" t="s">
        <v>96</v>
      </c>
      <c r="I28" s="31" t="n">
        <v>0</v>
      </c>
      <c r="J28" s="31" t="n">
        <v>0</v>
      </c>
      <c r="K28" s="31" t="n">
        <v>0</v>
      </c>
      <c r="L28" s="33" t="s">
        <v>430</v>
      </c>
    </row>
    <row r="29" customFormat="false" ht="31.5" hidden="false" customHeight="true" outlineLevel="0" collapsed="false">
      <c r="B29" s="29" t="n">
        <v>14</v>
      </c>
      <c r="C29" s="29" t="s">
        <v>412</v>
      </c>
      <c r="D29" s="30" t="s">
        <v>431</v>
      </c>
      <c r="E29" s="30" t="s">
        <v>432</v>
      </c>
      <c r="F29" s="29" t="s">
        <v>433</v>
      </c>
      <c r="G29" s="29" t="s">
        <v>96</v>
      </c>
      <c r="H29" s="29" t="s">
        <v>96</v>
      </c>
      <c r="I29" s="31" t="n">
        <v>0</v>
      </c>
      <c r="J29" s="31" t="n">
        <v>0</v>
      </c>
      <c r="K29" s="31" t="n">
        <v>0</v>
      </c>
      <c r="L29" s="33" t="s">
        <v>434</v>
      </c>
    </row>
    <row r="30" customFormat="false" ht="31.5" hidden="false" customHeight="true" outlineLevel="0" collapsed="false">
      <c r="B30" s="29" t="n">
        <v>15</v>
      </c>
      <c r="C30" s="29" t="s">
        <v>412</v>
      </c>
      <c r="D30" s="30" t="s">
        <v>435</v>
      </c>
      <c r="E30" s="30" t="s">
        <v>436</v>
      </c>
      <c r="F30" s="29" t="s">
        <v>437</v>
      </c>
      <c r="G30" s="29" t="s">
        <v>96</v>
      </c>
      <c r="H30" s="29" t="s">
        <v>96</v>
      </c>
      <c r="I30" s="31" t="n">
        <v>0</v>
      </c>
      <c r="J30" s="31" t="n">
        <v>0</v>
      </c>
      <c r="K30" s="31" t="n">
        <v>0</v>
      </c>
      <c r="L30" s="33" t="s">
        <v>438</v>
      </c>
    </row>
    <row r="31" customFormat="false" ht="31.5" hidden="false" customHeight="true" outlineLevel="0" collapsed="false">
      <c r="B31" s="29" t="n">
        <v>16</v>
      </c>
      <c r="C31" s="29" t="s">
        <v>412</v>
      </c>
      <c r="D31" s="30" t="s">
        <v>439</v>
      </c>
      <c r="E31" s="30" t="s">
        <v>440</v>
      </c>
      <c r="F31" s="29" t="s">
        <v>441</v>
      </c>
      <c r="G31" s="29" t="s">
        <v>96</v>
      </c>
      <c r="H31" s="29" t="s">
        <v>96</v>
      </c>
      <c r="I31" s="31" t="n">
        <v>0</v>
      </c>
      <c r="J31" s="31" t="n">
        <v>0</v>
      </c>
      <c r="K31" s="31" t="n">
        <v>0</v>
      </c>
      <c r="L31" s="33" t="s">
        <v>442</v>
      </c>
    </row>
    <row r="32" customFormat="false" ht="31.5" hidden="false" customHeight="true" outlineLevel="0" collapsed="false">
      <c r="B32" s="29" t="n">
        <v>17</v>
      </c>
      <c r="C32" s="29" t="s">
        <v>412</v>
      </c>
      <c r="D32" s="30" t="s">
        <v>443</v>
      </c>
      <c r="E32" s="30" t="s">
        <v>444</v>
      </c>
      <c r="F32" s="29" t="s">
        <v>445</v>
      </c>
      <c r="G32" s="29" t="s">
        <v>96</v>
      </c>
      <c r="H32" s="29" t="s">
        <v>96</v>
      </c>
      <c r="I32" s="31" t="n">
        <v>0</v>
      </c>
      <c r="J32" s="31" t="n">
        <v>0</v>
      </c>
      <c r="K32" s="31" t="n">
        <v>0</v>
      </c>
      <c r="L32" s="33" t="s">
        <v>446</v>
      </c>
    </row>
    <row r="33" customFormat="false" ht="31.5" hidden="false" customHeight="true" outlineLevel="0" collapsed="false">
      <c r="B33" s="29" t="n">
        <v>18</v>
      </c>
      <c r="C33" s="29" t="s">
        <v>412</v>
      </c>
      <c r="D33" s="30" t="s">
        <v>447</v>
      </c>
      <c r="E33" s="30" t="s">
        <v>448</v>
      </c>
      <c r="F33" s="29" t="s">
        <v>449</v>
      </c>
      <c r="G33" s="29" t="s">
        <v>96</v>
      </c>
      <c r="H33" s="29" t="s">
        <v>96</v>
      </c>
      <c r="I33" s="31" t="n">
        <v>0</v>
      </c>
      <c r="J33" s="31" t="n">
        <v>0</v>
      </c>
      <c r="K33" s="31" t="n">
        <v>0</v>
      </c>
      <c r="L33" s="33" t="s">
        <v>450</v>
      </c>
    </row>
    <row r="34" customFormat="false" ht="31.5" hidden="false" customHeight="true" outlineLevel="0" collapsed="false">
      <c r="B34" s="29" t="n">
        <v>19</v>
      </c>
      <c r="C34" s="29" t="s">
        <v>412</v>
      </c>
      <c r="D34" s="30" t="s">
        <v>451</v>
      </c>
      <c r="E34" s="30" t="s">
        <v>452</v>
      </c>
      <c r="F34" s="29" t="s">
        <v>453</v>
      </c>
      <c r="G34" s="29" t="s">
        <v>96</v>
      </c>
      <c r="H34" s="29" t="s">
        <v>96</v>
      </c>
      <c r="I34" s="31" t="n">
        <v>0</v>
      </c>
      <c r="J34" s="31" t="n">
        <v>0</v>
      </c>
      <c r="K34" s="31" t="n">
        <v>0</v>
      </c>
      <c r="L34" s="33" t="s">
        <v>454</v>
      </c>
    </row>
    <row r="35" customFormat="false" ht="31.5" hidden="false" customHeight="true" outlineLevel="0" collapsed="false">
      <c r="B35" s="29" t="n">
        <v>20</v>
      </c>
      <c r="C35" s="29" t="s">
        <v>412</v>
      </c>
      <c r="D35" s="30" t="s">
        <v>455</v>
      </c>
      <c r="E35" s="30" t="s">
        <v>456</v>
      </c>
      <c r="F35" s="29" t="s">
        <v>457</v>
      </c>
      <c r="G35" s="29" t="s">
        <v>96</v>
      </c>
      <c r="H35" s="29" t="s">
        <v>96</v>
      </c>
      <c r="I35" s="31" t="n">
        <v>0</v>
      </c>
      <c r="J35" s="31" t="n">
        <v>0</v>
      </c>
      <c r="K35" s="31" t="n">
        <v>0</v>
      </c>
      <c r="L35" s="33" t="s">
        <v>458</v>
      </c>
    </row>
    <row r="36" customFormat="false" ht="31.5" hidden="false" customHeight="true" outlineLevel="0" collapsed="false">
      <c r="B36" s="29" t="n">
        <v>21</v>
      </c>
      <c r="C36" s="29" t="s">
        <v>412</v>
      </c>
      <c r="D36" s="30" t="s">
        <v>459</v>
      </c>
      <c r="E36" s="30" t="s">
        <v>460</v>
      </c>
      <c r="F36" s="29" t="s">
        <v>143</v>
      </c>
      <c r="G36" s="29" t="s">
        <v>96</v>
      </c>
      <c r="H36" s="29" t="s">
        <v>96</v>
      </c>
      <c r="I36" s="31" t="n">
        <v>0</v>
      </c>
      <c r="J36" s="31" t="n">
        <v>0</v>
      </c>
      <c r="K36" s="31" t="n">
        <v>0</v>
      </c>
      <c r="L36" s="33" t="s">
        <v>461</v>
      </c>
    </row>
    <row r="37" customFormat="false" ht="31.5" hidden="false" customHeight="true" outlineLevel="0" collapsed="false">
      <c r="B37" s="29" t="n">
        <v>22</v>
      </c>
      <c r="C37" s="29" t="s">
        <v>412</v>
      </c>
      <c r="D37" s="30" t="s">
        <v>462</v>
      </c>
      <c r="E37" s="30" t="s">
        <v>463</v>
      </c>
      <c r="F37" s="29" t="s">
        <v>464</v>
      </c>
      <c r="G37" s="29" t="n">
        <v>6</v>
      </c>
      <c r="H37" s="29" t="s">
        <v>96</v>
      </c>
      <c r="I37" s="31" t="n">
        <v>0</v>
      </c>
      <c r="J37" s="31" t="n">
        <v>0</v>
      </c>
      <c r="K37" s="31" t="n">
        <v>0</v>
      </c>
      <c r="L37" s="33" t="s">
        <v>465</v>
      </c>
    </row>
    <row r="38" customFormat="false" ht="31.5" hidden="false" customHeight="true" outlineLevel="0" collapsed="false">
      <c r="B38" s="29" t="n">
        <v>23</v>
      </c>
      <c r="C38" s="29" t="s">
        <v>412</v>
      </c>
      <c r="D38" s="30" t="s">
        <v>466</v>
      </c>
      <c r="E38" s="30" t="s">
        <v>467</v>
      </c>
      <c r="F38" s="29" t="s">
        <v>468</v>
      </c>
      <c r="G38" s="29" t="s">
        <v>96</v>
      </c>
      <c r="H38" s="29" t="s">
        <v>96</v>
      </c>
      <c r="I38" s="31" t="n">
        <v>0</v>
      </c>
      <c r="J38" s="31" t="n">
        <v>0</v>
      </c>
      <c r="K38" s="31" t="n">
        <v>0</v>
      </c>
      <c r="L38" s="33" t="s">
        <v>469</v>
      </c>
    </row>
    <row r="39" customFormat="false" ht="31.5" hidden="false" customHeight="true" outlineLevel="0" collapsed="false">
      <c r="B39" s="29" t="n">
        <v>24</v>
      </c>
      <c r="C39" s="29" t="s">
        <v>412</v>
      </c>
      <c r="D39" s="30" t="s">
        <v>470</v>
      </c>
      <c r="E39" s="30" t="s">
        <v>471</v>
      </c>
      <c r="F39" s="29" t="s">
        <v>472</v>
      </c>
      <c r="G39" s="29" t="s">
        <v>96</v>
      </c>
      <c r="H39" s="29" t="s">
        <v>96</v>
      </c>
      <c r="I39" s="31" t="n">
        <v>0</v>
      </c>
      <c r="J39" s="31" t="n">
        <v>0</v>
      </c>
      <c r="K39" s="31" t="n">
        <v>0</v>
      </c>
      <c r="L39" s="33" t="s">
        <v>473</v>
      </c>
    </row>
    <row r="40" customFormat="false" ht="31.5" hidden="false" customHeight="true" outlineLevel="0" collapsed="false">
      <c r="B40" s="29" t="n">
        <v>25</v>
      </c>
      <c r="C40" s="29" t="s">
        <v>412</v>
      </c>
      <c r="D40" s="30" t="s">
        <v>474</v>
      </c>
      <c r="E40" s="30" t="s">
        <v>475</v>
      </c>
      <c r="F40" s="29" t="s">
        <v>476</v>
      </c>
      <c r="G40" s="29" t="s">
        <v>96</v>
      </c>
      <c r="H40" s="29" t="s">
        <v>96</v>
      </c>
      <c r="I40" s="31" t="n">
        <v>0</v>
      </c>
      <c r="J40" s="31" t="n">
        <v>0</v>
      </c>
      <c r="K40" s="31" t="n">
        <v>0</v>
      </c>
      <c r="L40" s="33" t="s">
        <v>477</v>
      </c>
    </row>
    <row r="41" customFormat="false" ht="31.5" hidden="false" customHeight="true" outlineLevel="0" collapsed="false">
      <c r="B41" s="29" t="n">
        <v>26</v>
      </c>
      <c r="C41" s="29" t="s">
        <v>412</v>
      </c>
      <c r="D41" s="30" t="s">
        <v>478</v>
      </c>
      <c r="E41" s="30" t="s">
        <v>479</v>
      </c>
      <c r="F41" s="29" t="s">
        <v>96</v>
      </c>
      <c r="G41" s="29" t="s">
        <v>96</v>
      </c>
      <c r="H41" s="29" t="s">
        <v>96</v>
      </c>
      <c r="I41" s="31" t="n">
        <v>0</v>
      </c>
      <c r="J41" s="31" t="n">
        <v>0</v>
      </c>
      <c r="K41" s="31" t="n">
        <v>0</v>
      </c>
      <c r="L41" s="33" t="s">
        <v>480</v>
      </c>
    </row>
    <row r="42" customFormat="false" ht="31.5" hidden="false" customHeight="true" outlineLevel="0" collapsed="false">
      <c r="B42" s="29" t="n">
        <v>27</v>
      </c>
      <c r="C42" s="29" t="s">
        <v>412</v>
      </c>
      <c r="D42" s="30" t="s">
        <v>481</v>
      </c>
      <c r="E42" s="30" t="s">
        <v>482</v>
      </c>
      <c r="F42" s="29" t="s">
        <v>483</v>
      </c>
      <c r="G42" s="29" t="s">
        <v>96</v>
      </c>
      <c r="H42" s="29" t="s">
        <v>96</v>
      </c>
      <c r="I42" s="31" t="n">
        <v>0</v>
      </c>
      <c r="J42" s="31" t="n">
        <v>0</v>
      </c>
      <c r="K42" s="31" t="n">
        <v>0</v>
      </c>
      <c r="L42" s="33" t="s">
        <v>484</v>
      </c>
    </row>
    <row r="43" customFormat="false" ht="31.5" hidden="false" customHeight="true" outlineLevel="0" collapsed="false">
      <c r="B43" s="29" t="n">
        <v>28</v>
      </c>
      <c r="C43" s="29" t="s">
        <v>412</v>
      </c>
      <c r="D43" s="30" t="s">
        <v>485</v>
      </c>
      <c r="E43" s="30" t="s">
        <v>486</v>
      </c>
      <c r="F43" s="29" t="s">
        <v>487</v>
      </c>
      <c r="G43" s="29" t="s">
        <v>96</v>
      </c>
      <c r="H43" s="29" t="s">
        <v>96</v>
      </c>
      <c r="I43" s="31" t="n">
        <v>0</v>
      </c>
      <c r="J43" s="31" t="n">
        <v>0</v>
      </c>
      <c r="K43" s="31" t="n">
        <v>0</v>
      </c>
      <c r="L43" s="33" t="s">
        <v>488</v>
      </c>
    </row>
  </sheetData>
  <mergeCells count="4">
    <mergeCell ref="B2:L2"/>
    <mergeCell ref="B3:L3"/>
    <mergeCell ref="B5:L5"/>
    <mergeCell ref="B14:L14"/>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2026-07-26T15:54:38Z</dcterms:created>
  <dc:creator>openpyxl</dc:creator>
  <dc:description/>
  <dc:language>en-US</dc:language>
  <cp:lastModifiedBy/>
  <dcterms:modified xsi:type="dcterms:W3CDTF">2026-07-26T16:19:11Z</dcterms:modified>
  <cp:revision>1</cp:revision>
  <dc:subject/>
  <dc:title/>
</cp:coreProperties>
</file>

<file path=docProps/custom.xml><?xml version="1.0" encoding="utf-8"?>
<Properties xmlns="http://schemas.openxmlformats.org/officeDocument/2006/custom-properties" xmlns:vt="http://schemas.openxmlformats.org/officeDocument/2006/docPropsVTypes"/>
</file>